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mc:AlternateContent xmlns:mc="http://schemas.openxmlformats.org/markup-compatibility/2006">
    <mc:Choice Requires="x15">
      <x15ac:absPath xmlns:x15ac="http://schemas.microsoft.com/office/spreadsheetml/2010/11/ac" url="https://bisdomgl-my.sharepoint.com/personal/m_lulofs_bisdomgl_nl/Documents/Concepten niet te bewaren/"/>
    </mc:Choice>
  </mc:AlternateContent>
  <xr:revisionPtr revIDLastSave="106" documentId="8_{AB0CE120-D2F2-40A1-9D87-F48184153F2D}" xr6:coauthVersionLast="45" xr6:coauthVersionMax="45" xr10:uidLastSave="{C9D87493-F695-46DA-8A96-90F6C2A8C75F}"/>
  <bookViews>
    <workbookView xWindow="-25320" yWindow="-60" windowWidth="25440" windowHeight="15390" xr2:uid="{00000000-000D-0000-FFFF-FFFF00000000}"/>
  </bookViews>
  <sheets>
    <sheet name="Jaarrekening parochie" sheetId="2" r:id="rId1"/>
  </sheets>
  <definedNames>
    <definedName name="_xlnm.Print_Area" localSheetId="0">'Jaarrekening parochie'!$A$1:$H$1031</definedName>
    <definedName name="bisdom">#REF!</definedName>
    <definedName name="boekjaar">#REF!</definedName>
    <definedName name="dekenaat">#REF!</definedName>
    <definedName name="naam">#REF!</definedName>
    <definedName name="plaa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7" i="2" l="1"/>
  <c r="B246" i="2"/>
  <c r="B245" i="2"/>
  <c r="B909" i="2"/>
  <c r="B908" i="2"/>
  <c r="B907" i="2"/>
  <c r="B852" i="2"/>
  <c r="B851" i="2"/>
  <c r="B850" i="2"/>
  <c r="B798" i="2"/>
  <c r="B797" i="2"/>
  <c r="B796" i="2"/>
  <c r="B753" i="2"/>
  <c r="B752" i="2"/>
  <c r="B751" i="2"/>
  <c r="B706" i="2"/>
  <c r="B705" i="2"/>
  <c r="B704" i="2"/>
  <c r="B657" i="2"/>
  <c r="B656" i="2"/>
  <c r="B655" i="2"/>
  <c r="B600" i="2"/>
  <c r="B599" i="2"/>
  <c r="B598" i="2"/>
  <c r="B549" i="2"/>
  <c r="B548" i="2"/>
  <c r="B547" i="2"/>
  <c r="B504" i="2"/>
  <c r="B503" i="2"/>
  <c r="B502" i="2"/>
  <c r="B487" i="2"/>
  <c r="B486" i="2"/>
  <c r="B485" i="2"/>
  <c r="B439" i="2"/>
  <c r="B438" i="2"/>
  <c r="B437" i="2"/>
  <c r="B407" i="2"/>
  <c r="B406" i="2"/>
  <c r="B405" i="2"/>
  <c r="B355" i="2"/>
  <c r="B354" i="2"/>
  <c r="B353" i="2"/>
  <c r="B302" i="2"/>
  <c r="B301" i="2"/>
  <c r="B300" i="2"/>
  <c r="B259" i="2"/>
  <c r="B258" i="2"/>
  <c r="B257" i="2"/>
  <c r="B219" i="2"/>
  <c r="B218" i="2"/>
  <c r="B217" i="2"/>
  <c r="B165" i="2"/>
  <c r="B164" i="2"/>
  <c r="B163" i="2"/>
  <c r="B141" i="2"/>
  <c r="B140" i="2"/>
  <c r="B139" i="2"/>
  <c r="B88" i="2"/>
  <c r="B87" i="2"/>
  <c r="B86" i="2"/>
  <c r="B46" i="2"/>
  <c r="B45" i="2"/>
  <c r="B44" i="2"/>
  <c r="C673" i="2"/>
  <c r="D673" i="2"/>
  <c r="B673" i="2"/>
  <c r="D422" i="2" l="1"/>
  <c r="C422" i="2"/>
  <c r="D54" i="2" l="1"/>
  <c r="C54" i="2"/>
  <c r="C39" i="2"/>
  <c r="B478" i="2"/>
  <c r="B890" i="2" l="1"/>
  <c r="B524" i="2"/>
  <c r="B97" i="2" s="1"/>
  <c r="B520" i="2"/>
  <c r="B96" i="2" s="1"/>
  <c r="D19" i="2"/>
  <c r="C19" i="2"/>
  <c r="D524" i="2"/>
  <c r="D97" i="2" s="1"/>
  <c r="D520" i="2"/>
  <c r="D96" i="2" s="1"/>
  <c r="D60" i="2"/>
  <c r="D59" i="2"/>
  <c r="D58" i="2"/>
  <c r="C58" i="2"/>
  <c r="C60" i="2"/>
  <c r="C59" i="2"/>
  <c r="C71" i="2" l="1"/>
  <c r="D20" i="2" l="1"/>
  <c r="C20" i="2"/>
  <c r="D499" i="2" l="1"/>
  <c r="C499" i="2"/>
  <c r="D456" i="2"/>
  <c r="C456" i="2"/>
  <c r="C478" i="2"/>
  <c r="D434" i="2"/>
  <c r="D377" i="2" s="1"/>
  <c r="D29" i="2" s="1"/>
  <c r="C434" i="2"/>
  <c r="C377" i="2" s="1"/>
  <c r="C29" i="2" s="1"/>
  <c r="D376" i="2"/>
  <c r="D28" i="2" s="1"/>
  <c r="C376" i="2"/>
  <c r="C28" i="2" s="1"/>
  <c r="D401" i="2"/>
  <c r="D375" i="2" s="1"/>
  <c r="D27" i="2" s="1"/>
  <c r="C401" i="2"/>
  <c r="C375" i="2" s="1"/>
  <c r="C27" i="2" s="1"/>
  <c r="D387" i="2"/>
  <c r="D374" i="2" s="1"/>
  <c r="D26" i="2" s="1"/>
  <c r="C387" i="2"/>
  <c r="C374" i="2" s="1"/>
  <c r="C26" i="2" s="1"/>
  <c r="D369" i="2"/>
  <c r="D316" i="2" s="1"/>
  <c r="D22" i="2" s="1"/>
  <c r="C369" i="2"/>
  <c r="C316" i="2" s="1"/>
  <c r="C22" i="2" s="1"/>
  <c r="D351" i="2"/>
  <c r="D315" i="2" s="1"/>
  <c r="D21" i="2" s="1"/>
  <c r="C351" i="2"/>
  <c r="C315" i="2" s="1"/>
  <c r="C21" i="2" s="1"/>
  <c r="D340" i="2"/>
  <c r="D311" i="2" s="1"/>
  <c r="C340" i="2"/>
  <c r="C311" i="2" s="1"/>
  <c r="D329" i="2"/>
  <c r="D310" i="2" s="1"/>
  <c r="C329" i="2"/>
  <c r="C310" i="2" s="1"/>
  <c r="C312" i="2" l="1"/>
  <c r="C18" i="2" s="1"/>
  <c r="D482" i="2"/>
  <c r="C53" i="2"/>
  <c r="D462" i="2"/>
  <c r="D53" i="2"/>
  <c r="D312" i="2"/>
  <c r="D18" i="2" s="1"/>
  <c r="D379" i="2"/>
  <c r="C379" i="2"/>
  <c r="D478" i="2"/>
  <c r="D784" i="2"/>
  <c r="D131" i="2" s="1"/>
  <c r="B784" i="2"/>
  <c r="B131" i="2" s="1"/>
  <c r="D769" i="2"/>
  <c r="D130" i="2" s="1"/>
  <c r="B769" i="2"/>
  <c r="B130" i="2" s="1"/>
  <c r="D726" i="2"/>
  <c r="D125" i="2" s="1"/>
  <c r="B726" i="2"/>
  <c r="B125" i="2" s="1"/>
  <c r="D741" i="2"/>
  <c r="D126" i="2" s="1"/>
  <c r="B741" i="2"/>
  <c r="B126" i="2" s="1"/>
  <c r="D695" i="2"/>
  <c r="D121" i="2" s="1"/>
  <c r="B695" i="2"/>
  <c r="B121" i="2" s="1"/>
  <c r="D683" i="2"/>
  <c r="D120" i="2" s="1"/>
  <c r="B683" i="2"/>
  <c r="D119" i="2"/>
  <c r="B119" i="2"/>
  <c r="D653" i="2"/>
  <c r="D111" i="2" s="1"/>
  <c r="B653" i="2"/>
  <c r="B111" i="2" s="1"/>
  <c r="D640" i="2"/>
  <c r="D110" i="2" s="1"/>
  <c r="B640" i="2"/>
  <c r="B110" i="2" s="1"/>
  <c r="D626" i="2"/>
  <c r="D109" i="2" s="1"/>
  <c r="B626" i="2"/>
  <c r="B109" i="2" s="1"/>
  <c r="D614" i="2"/>
  <c r="D108" i="2" s="1"/>
  <c r="B614" i="2"/>
  <c r="B108" i="2" s="1"/>
  <c r="D592" i="2"/>
  <c r="D105" i="2" s="1"/>
  <c r="B592" i="2"/>
  <c r="B105" i="2" s="1"/>
  <c r="D579" i="2"/>
  <c r="D104" i="2" s="1"/>
  <c r="B579" i="2"/>
  <c r="B104" i="2" s="1"/>
  <c r="D572" i="2"/>
  <c r="D103" i="2" s="1"/>
  <c r="B572" i="2"/>
  <c r="B103" i="2" s="1"/>
  <c r="D564" i="2"/>
  <c r="D102" i="2" s="1"/>
  <c r="B564" i="2"/>
  <c r="B102" i="2" s="1"/>
  <c r="B120" i="2" l="1"/>
  <c r="B698" i="2"/>
  <c r="D178" i="2"/>
  <c r="D122" i="2"/>
  <c r="D184" i="2" s="1"/>
  <c r="D132" i="2"/>
  <c r="D106" i="2"/>
  <c r="D127" i="2"/>
  <c r="B178" i="2"/>
  <c r="D787" i="2"/>
  <c r="B744" i="2"/>
  <c r="D744" i="2"/>
  <c r="B787" i="2"/>
  <c r="D698" i="2"/>
  <c r="D595" i="2"/>
  <c r="B595" i="2"/>
  <c r="D540" i="2"/>
  <c r="D98" i="2" s="1"/>
  <c r="B540" i="2"/>
  <c r="B98" i="2" s="1"/>
  <c r="D516" i="2"/>
  <c r="D95" i="2" s="1"/>
  <c r="B516" i="2"/>
  <c r="B95" i="2" s="1"/>
  <c r="D882" i="2"/>
  <c r="D150" i="2" s="1"/>
  <c r="D177" i="2" s="1"/>
  <c r="B882" i="2"/>
  <c r="B150" i="2" s="1"/>
  <c r="B177" i="2" s="1"/>
  <c r="D924" i="2"/>
  <c r="D152" i="2" s="1"/>
  <c r="B924" i="2"/>
  <c r="B152" i="2" s="1"/>
  <c r="D890" i="2"/>
  <c r="D905" i="2" s="1"/>
  <c r="D151" i="2" s="1"/>
  <c r="B905" i="2"/>
  <c r="B151" i="2" s="1"/>
  <c r="D869" i="2"/>
  <c r="D149" i="2" s="1"/>
  <c r="B869" i="2"/>
  <c r="B149" i="2" s="1"/>
  <c r="D847" i="2"/>
  <c r="D148" i="2" s="1"/>
  <c r="B847" i="2"/>
  <c r="B148" i="2" s="1"/>
  <c r="D831" i="2"/>
  <c r="D147" i="2" s="1"/>
  <c r="B831" i="2"/>
  <c r="B147" i="2" s="1"/>
  <c r="D816" i="2"/>
  <c r="D134" i="2" s="1"/>
  <c r="B816" i="2"/>
  <c r="B134" i="2" s="1"/>
  <c r="D186" i="2" l="1"/>
  <c r="D99" i="2"/>
  <c r="D113" i="2" s="1"/>
  <c r="D158" i="2" s="1"/>
  <c r="D136" i="2"/>
  <c r="D145" i="2" s="1"/>
  <c r="D154" i="2" s="1"/>
  <c r="D159" i="2" s="1"/>
  <c r="D185" i="2"/>
  <c r="B543" i="2"/>
  <c r="D543" i="2"/>
  <c r="D188" i="2" l="1"/>
  <c r="D208" i="2" s="1"/>
  <c r="D212" i="2" s="1"/>
  <c r="D160" i="2"/>
  <c r="D1031" i="2"/>
  <c r="C1031" i="2"/>
  <c r="B1031" i="2"/>
  <c r="B1015" i="2" s="1"/>
  <c r="D1013" i="2"/>
  <c r="C1013" i="2"/>
  <c r="B1013" i="2"/>
  <c r="B1002" i="2" s="1"/>
  <c r="D1000" i="2"/>
  <c r="C1000" i="2"/>
  <c r="C994" i="2" s="1"/>
  <c r="B1000" i="2"/>
  <c r="B994" i="2" s="1"/>
  <c r="D988" i="2"/>
  <c r="C988" i="2"/>
  <c r="C982" i="2" s="1"/>
  <c r="B988" i="2"/>
  <c r="B982" i="2" s="1"/>
  <c r="D980" i="2"/>
  <c r="C980" i="2"/>
  <c r="C974" i="2" s="1"/>
  <c r="B980" i="2"/>
  <c r="B974" i="2" s="1"/>
  <c r="D972" i="2"/>
  <c r="C972" i="2"/>
  <c r="C956" i="2" s="1"/>
  <c r="B972" i="2"/>
  <c r="B956" i="2" s="1"/>
  <c r="D318" i="2"/>
  <c r="C318" i="2"/>
  <c r="D210" i="2" l="1"/>
  <c r="D209" i="2"/>
  <c r="D954" i="2"/>
  <c r="C954" i="2"/>
  <c r="C938" i="2" s="1"/>
  <c r="B954" i="2"/>
  <c r="C924" i="2" l="1"/>
  <c r="C152" i="2" s="1"/>
  <c r="C579" i="2"/>
  <c r="C104" i="2" s="1"/>
  <c r="C564" i="2"/>
  <c r="C524" i="2"/>
  <c r="C97" i="2" s="1"/>
  <c r="C890" i="2"/>
  <c r="C653" i="2"/>
  <c r="C111" i="2" s="1"/>
  <c r="C520" i="2"/>
  <c r="C96" i="2" s="1"/>
  <c r="C882" i="2"/>
  <c r="C150" i="2" s="1"/>
  <c r="C683" i="2"/>
  <c r="C120" i="2" s="1"/>
  <c r="C592" i="2"/>
  <c r="C105" i="2" s="1"/>
  <c r="C13" i="2"/>
  <c r="B132" i="2"/>
  <c r="B186" i="2" s="1"/>
  <c r="B127" i="2"/>
  <c r="B185" i="2" s="1"/>
  <c r="B122" i="2"/>
  <c r="B184" i="2" s="1"/>
  <c r="D174" i="2"/>
  <c r="B106" i="2"/>
  <c r="B174" i="2" s="1"/>
  <c r="D173" i="2"/>
  <c r="B99" i="2"/>
  <c r="B173" i="2" s="1"/>
  <c r="D76" i="2"/>
  <c r="C76" i="2"/>
  <c r="D71" i="2"/>
  <c r="D61" i="2"/>
  <c r="C61" i="2"/>
  <c r="D55" i="2"/>
  <c r="C55" i="2"/>
  <c r="C847" i="2" l="1"/>
  <c r="C148" i="2" s="1"/>
  <c r="C905" i="2"/>
  <c r="C151" i="2" s="1"/>
  <c r="C540" i="2"/>
  <c r="C98" i="2" s="1"/>
  <c r="C640" i="2"/>
  <c r="C110" i="2" s="1"/>
  <c r="C769" i="2"/>
  <c r="C102" i="2"/>
  <c r="C784" i="2"/>
  <c r="C131" i="2" s="1"/>
  <c r="C726" i="2"/>
  <c r="C516" i="2"/>
  <c r="C614" i="2"/>
  <c r="C108" i="2" s="1"/>
  <c r="C741" i="2"/>
  <c r="C126" i="2" s="1"/>
  <c r="C831" i="2"/>
  <c r="C147" i="2" s="1"/>
  <c r="C177" i="2"/>
  <c r="C695" i="2"/>
  <c r="C121" i="2" s="1"/>
  <c r="C816" i="2"/>
  <c r="C134" i="2" s="1"/>
  <c r="C869" i="2"/>
  <c r="C149" i="2" s="1"/>
  <c r="C572" i="2"/>
  <c r="C103" i="2" s="1"/>
  <c r="C626" i="2"/>
  <c r="C109" i="2" s="1"/>
  <c r="B188" i="2"/>
  <c r="D180" i="2"/>
  <c r="B180" i="2"/>
  <c r="D13" i="2"/>
  <c r="D278" i="2"/>
  <c r="D297" i="2" s="1"/>
  <c r="B113" i="2"/>
  <c r="B158" i="2" s="1"/>
  <c r="B136" i="2"/>
  <c r="B145" i="2" s="1"/>
  <c r="B154" i="2" s="1"/>
  <c r="B159" i="2" s="1"/>
  <c r="C63" i="2"/>
  <c r="C81" i="2" s="1"/>
  <c r="D63" i="2"/>
  <c r="D81" i="2" s="1"/>
  <c r="C95" i="2" l="1"/>
  <c r="C99" i="2" s="1"/>
  <c r="C543" i="2"/>
  <c r="C595" i="2"/>
  <c r="C178" i="2"/>
  <c r="C119" i="2"/>
  <c r="C122" i="2" s="1"/>
  <c r="C698" i="2"/>
  <c r="C125" i="2"/>
  <c r="C127" i="2" s="1"/>
  <c r="C185" i="2" s="1"/>
  <c r="C744" i="2"/>
  <c r="C106" i="2"/>
  <c r="C174" i="2" s="1"/>
  <c r="C130" i="2"/>
  <c r="C132" i="2" s="1"/>
  <c r="C186" i="2" s="1"/>
  <c r="C787" i="2"/>
  <c r="B209" i="2"/>
  <c r="B210" i="2"/>
  <c r="B208" i="2"/>
  <c r="B190" i="2"/>
  <c r="B200" i="2"/>
  <c r="B201" i="2"/>
  <c r="B198" i="2"/>
  <c r="B202" i="2"/>
  <c r="B199" i="2"/>
  <c r="B197" i="2"/>
  <c r="D190" i="2"/>
  <c r="D199" i="2"/>
  <c r="D201" i="2"/>
  <c r="D198" i="2"/>
  <c r="D200" i="2"/>
  <c r="D197" i="2"/>
  <c r="D204" i="2" s="1"/>
  <c r="D214" i="2" s="1"/>
  <c r="D202" i="2"/>
  <c r="C282" i="2"/>
  <c r="D12" i="2"/>
  <c r="D14" i="2" s="1"/>
  <c r="B160" i="2"/>
  <c r="D39" i="2"/>
  <c r="D30" i="2"/>
  <c r="C30" i="2"/>
  <c r="D23" i="2"/>
  <c r="C23" i="2"/>
  <c r="D480" i="2" l="1"/>
  <c r="C184" i="2"/>
  <c r="C136" i="2"/>
  <c r="C145" i="2" s="1"/>
  <c r="C154" i="2" s="1"/>
  <c r="C159" i="2" s="1"/>
  <c r="C113" i="2"/>
  <c r="C158" i="2" s="1"/>
  <c r="C173" i="2"/>
  <c r="B212" i="2"/>
  <c r="B204" i="2"/>
  <c r="D41" i="2"/>
  <c r="D83" i="2" s="1"/>
  <c r="C278" i="2"/>
  <c r="C12" i="2" s="1"/>
  <c r="C14" i="2" s="1"/>
  <c r="C41" i="2" s="1"/>
  <c r="C83" i="2" s="1"/>
  <c r="B938" i="2"/>
  <c r="C180" i="2" l="1"/>
  <c r="C197" i="2" s="1"/>
  <c r="C204" i="2" s="1"/>
  <c r="C188" i="2"/>
  <c r="C160" i="2"/>
  <c r="B214" i="2"/>
  <c r="C289" i="2"/>
  <c r="C297" i="2"/>
  <c r="C210" i="2" l="1"/>
  <c r="C209" i="2"/>
  <c r="C190" i="2"/>
  <c r="C200" i="2"/>
  <c r="C202" i="2"/>
  <c r="C198" i="2"/>
  <c r="C199" i="2"/>
  <c r="C201" i="2"/>
  <c r="C208" i="2"/>
  <c r="C212" i="2" s="1"/>
  <c r="C214" i="2" s="1"/>
  <c r="C284" i="2"/>
  <c r="B284" i="2" s="1"/>
</calcChain>
</file>

<file path=xl/sharedStrings.xml><?xml version="1.0" encoding="utf-8"?>
<sst xmlns="http://schemas.openxmlformats.org/spreadsheetml/2006/main" count="919" uniqueCount="641">
  <si>
    <t>Boekjaar</t>
  </si>
  <si>
    <t>4800 - Kosten huishouding priesters</t>
  </si>
  <si>
    <t>4805 - Kosten huishouding overigen</t>
  </si>
  <si>
    <t>4810 - Bestuurskosten</t>
  </si>
  <si>
    <t>4820 - Representatiekosten</t>
  </si>
  <si>
    <t>4825 - Administratie- en accountantskosten</t>
  </si>
  <si>
    <t>4830 - Notaris- / makelaarskosten</t>
  </si>
  <si>
    <t>4835 - Kopieerkosten</t>
  </si>
  <si>
    <t>4840 - Drukwerk</t>
  </si>
  <si>
    <t>4845 - Kantoorartikelen / porti</t>
  </si>
  <si>
    <t>4850 - Telefoon- en internetkosten</t>
  </si>
  <si>
    <t>4855 - Kosten automatisering</t>
  </si>
  <si>
    <t>4860 - Kosten website</t>
  </si>
  <si>
    <t>4870 - Inningskosten kerkbijdragen</t>
  </si>
  <si>
    <t>4880 - Tijdschriften en abonnementen</t>
  </si>
  <si>
    <t>4899 - Overige beheerskosten</t>
  </si>
  <si>
    <t>4900 - Incidentele lasten</t>
  </si>
  <si>
    <t>4905 - Nagekomen kosten voorgaand boekjaar</t>
  </si>
  <si>
    <t>4910 - Betalings- en rekenverschillen</t>
  </si>
  <si>
    <t>31 december boekjaar</t>
  </si>
  <si>
    <t>Voorzieningen en fondsen</t>
  </si>
  <si>
    <t>Begroting boekjaar</t>
  </si>
  <si>
    <t>Voorgaand boekjaar</t>
  </si>
  <si>
    <t>Persoonskosten</t>
  </si>
  <si>
    <t>Kosten eredienst</t>
  </si>
  <si>
    <t>Kosten pastoraal</t>
  </si>
  <si>
    <t>Beheerskosten</t>
  </si>
  <si>
    <t>Incidentele lasten</t>
  </si>
  <si>
    <t>Bijdragen parochianen</t>
  </si>
  <si>
    <t>Incidentele baten</t>
  </si>
  <si>
    <t>Energiekosten</t>
  </si>
  <si>
    <t>Landerijen incl. opstallen</t>
  </si>
  <si>
    <t>Rente fondsen</t>
  </si>
  <si>
    <t>Rente leningen o/g</t>
  </si>
  <si>
    <t>Rente hypotheken o/g</t>
  </si>
  <si>
    <t>Rente en lasten fundaties en vooruitbetalende diensten</t>
  </si>
  <si>
    <t>Rente lijfrente-kapitalen</t>
  </si>
  <si>
    <t>Af: vergoeding kost en inwoning e.d.</t>
  </si>
  <si>
    <t>Kerkbijdragen</t>
  </si>
  <si>
    <t>Plaatsengeld</t>
  </si>
  <si>
    <t>Huwelijken</t>
  </si>
  <si>
    <t>Uitvaarten</t>
  </si>
  <si>
    <t>Overige kerkelijke diensten</t>
  </si>
  <si>
    <t>Misboekjes</t>
  </si>
  <si>
    <t>Offerblokken / -kaarsen</t>
  </si>
  <si>
    <t>Giften</t>
  </si>
  <si>
    <t>Akties</t>
  </si>
  <si>
    <t>Pastorie(ën) / kapelanie(ën)</t>
  </si>
  <si>
    <t>Rente waarborgsommen</t>
  </si>
  <si>
    <t>Rente deposito's en spaarrekeningen</t>
  </si>
  <si>
    <t>Rente -/- kosten rekening - courant (eventueel -/-)</t>
  </si>
  <si>
    <t>Lesgelden</t>
  </si>
  <si>
    <t>Assistentiegelden</t>
  </si>
  <si>
    <t>31 december voorgaand boekjaar</t>
  </si>
  <si>
    <t>Passiva</t>
  </si>
  <si>
    <t>Jaarrekening van de parochie</t>
  </si>
  <si>
    <t>Gevestigd te</t>
  </si>
  <si>
    <t>Boekjaar jaarrekening</t>
  </si>
  <si>
    <t>Activa</t>
  </si>
  <si>
    <t>Materiële vaste activa</t>
  </si>
  <si>
    <t>Totaal materiële vaste activa</t>
  </si>
  <si>
    <t xml:space="preserve"> - Kerkelijke goederen</t>
  </si>
  <si>
    <t xml:space="preserve">   - Gebouwen en begraafplaatsen</t>
  </si>
  <si>
    <t xml:space="preserve">   - Inventaris</t>
  </si>
  <si>
    <t>Financiële vaste activa</t>
  </si>
  <si>
    <t>Totaal financiële vaste activa</t>
  </si>
  <si>
    <t>Kortlopende vorderingen</t>
  </si>
  <si>
    <t xml:space="preserve"> - Beleggingen</t>
  </si>
  <si>
    <t xml:space="preserve">   - Onroerende zaken</t>
  </si>
  <si>
    <t xml:space="preserve">   - Aandelen</t>
  </si>
  <si>
    <t xml:space="preserve">   - Obligaties</t>
  </si>
  <si>
    <t xml:space="preserve">   - Leningen u/g</t>
  </si>
  <si>
    <t xml:space="preserve">   - Spaartegoeden</t>
  </si>
  <si>
    <t>Totaal kortlopende vorderingen</t>
  </si>
  <si>
    <t xml:space="preserve"> - Debiteuren</t>
  </si>
  <si>
    <t xml:space="preserve"> - Vorderingen op korte termijn</t>
  </si>
  <si>
    <t xml:space="preserve"> - Vooruitbetaalde kosten</t>
  </si>
  <si>
    <t xml:space="preserve"> - Overige vorderingen op korte termijn</t>
  </si>
  <si>
    <t>Liquide middelen</t>
  </si>
  <si>
    <t>Totaal liquide middelen</t>
  </si>
  <si>
    <t xml:space="preserve"> - Banken</t>
  </si>
  <si>
    <t xml:space="preserve"> - Kas</t>
  </si>
  <si>
    <t xml:space="preserve"> - Kruisposten</t>
  </si>
  <si>
    <t>Totaal activa</t>
  </si>
  <si>
    <t>Eigen vermogen</t>
  </si>
  <si>
    <t>Totaal eigen vermogen</t>
  </si>
  <si>
    <t xml:space="preserve"> - voorziening groot onderhoud/vernieuwing</t>
  </si>
  <si>
    <t xml:space="preserve"> - voorziening grafrechten/onderhoud begraafplaatsen</t>
  </si>
  <si>
    <t xml:space="preserve"> - overige voorzieningen en fondsen</t>
  </si>
  <si>
    <t>Totaal voorzieningen en fondsen</t>
  </si>
  <si>
    <t xml:space="preserve">Totaal beschikbaar vermogen </t>
  </si>
  <si>
    <t>Langlopende schulden</t>
  </si>
  <si>
    <t xml:space="preserve"> - leningen o/g</t>
  </si>
  <si>
    <t xml:space="preserve"> - hypotheken o/g</t>
  </si>
  <si>
    <t xml:space="preserve"> - lopende fundaties</t>
  </si>
  <si>
    <t xml:space="preserve"> - toekomstige fundaties</t>
  </si>
  <si>
    <t xml:space="preserve"> - overige schulden op lange termijn</t>
  </si>
  <si>
    <t>Totaal langlopende schulden</t>
  </si>
  <si>
    <t>Kortlopende schulden</t>
  </si>
  <si>
    <t xml:space="preserve"> - crediteuren</t>
  </si>
  <si>
    <t xml:space="preserve"> - overige kortlopende schulden</t>
  </si>
  <si>
    <t>Totaal kortlopende schulden</t>
  </si>
  <si>
    <t>Controle debet-credit (moet 0 zijn)</t>
  </si>
  <si>
    <t>BALANS (credit)</t>
  </si>
  <si>
    <t>BALANS (debet)</t>
  </si>
  <si>
    <t>Opbrengsten</t>
  </si>
  <si>
    <t xml:space="preserve"> - overige bijdragen parochianen</t>
  </si>
  <si>
    <t xml:space="preserve"> - kerkbijdragen</t>
  </si>
  <si>
    <t xml:space="preserve"> - stipendia</t>
  </si>
  <si>
    <t>Totaal bijdragen parochianen</t>
  </si>
  <si>
    <t>Opbrengsten uit bezittingen en beleggingen</t>
  </si>
  <si>
    <t xml:space="preserve"> - opbrengsten uit aandelen en obligaties</t>
  </si>
  <si>
    <t xml:space="preserve"> - opbrengsten uit banktegoeden</t>
  </si>
  <si>
    <t xml:space="preserve"> - opbrengsten uit onroerende zaken</t>
  </si>
  <si>
    <t xml:space="preserve"> - overige opbrengsten uit bezittingen en beleggingen</t>
  </si>
  <si>
    <t>Opbrengsten begraafplaatsen</t>
  </si>
  <si>
    <t>Functionele inkomsten</t>
  </si>
  <si>
    <t>Totaal opbrengsten</t>
  </si>
  <si>
    <t>Totaal passiva</t>
  </si>
  <si>
    <t>Kosten</t>
  </si>
  <si>
    <t xml:space="preserve"> - in loondienst</t>
  </si>
  <si>
    <t xml:space="preserve"> - niet in loondienst</t>
  </si>
  <si>
    <t xml:space="preserve"> - overige persoonskosten</t>
  </si>
  <si>
    <t>Totaal persoonskosten</t>
  </si>
  <si>
    <t>Kosten onroerend goed</t>
  </si>
  <si>
    <t xml:space="preserve"> - onderhoudskosten</t>
  </si>
  <si>
    <t xml:space="preserve"> - overige kosten onroerend goed</t>
  </si>
  <si>
    <t>Totaal kosten onroerend goed</t>
  </si>
  <si>
    <t>Kosten begraafplaatsen</t>
  </si>
  <si>
    <t xml:space="preserve"> - overige kosten</t>
  </si>
  <si>
    <t>Totaal kosten begraafplaatsen</t>
  </si>
  <si>
    <t>Rente en kosten van schulden en fundaties</t>
  </si>
  <si>
    <r>
      <t xml:space="preserve"> - collecten</t>
    </r>
    <r>
      <rPr>
        <i/>
        <sz val="10"/>
        <rFont val="Arial"/>
        <family val="2"/>
      </rPr>
      <t xml:space="preserve"> (exclusief collecten derden)</t>
    </r>
  </si>
  <si>
    <t>Opbrengst collecten derden</t>
  </si>
  <si>
    <t>Tussentelling kosten (transport)</t>
  </si>
  <si>
    <t>EXPLOITATIE</t>
  </si>
  <si>
    <t>EXPLOITATIE (vervolg)</t>
  </si>
  <si>
    <t>Verplichte/vrijwillige bijdragen (excl. collecten derden)</t>
  </si>
  <si>
    <t>Afdracht collecten derden</t>
  </si>
  <si>
    <t>Totaal kosten</t>
  </si>
  <si>
    <t>Totaal opbrengsten van de parochie</t>
  </si>
  <si>
    <t>Totaal kosten van de parochie</t>
  </si>
  <si>
    <t>Exploitatiesaldo</t>
  </si>
  <si>
    <r>
      <t xml:space="preserve"> - vrije reserves</t>
    </r>
    <r>
      <rPr>
        <i/>
        <sz val="10"/>
        <rFont val="Arial"/>
        <family val="2"/>
      </rPr>
      <t xml:space="preserve"> (inclusief exploitatiesaldo lopend jaar)</t>
    </r>
  </si>
  <si>
    <t>Waarderingsgrondslagen</t>
  </si>
  <si>
    <t>Algemeen</t>
  </si>
  <si>
    <t>De jaarrekening is opgesteld op basis van doortoe door het bisdom waartoe de parochie behoord gegeven richtlijnen. Indien niet anders vermeld, worden de activa en passiva gewaardeerd tegen nominale waarde. Alle in de jaarrekening opgenomen bedragen luiden in €, tenzij anders vermeld.</t>
  </si>
  <si>
    <t xml:space="preserve">Onder de kerkelijke goederen worden begrepen de kerken en pastorieën, welke voor eigen gebruik worden ingezet, alsmede overige kerkelijke goederen met een bijzondere bestemming. Alle kerkelijke goederen voor eigen gebruik worden gewaardeerd op € 1. Indien kerkelijke goederen worden verhuurd, worden zij onderdeel van de beleggingsportefeuille van de parochie en daarmee onderdeel van de financiële vaste activa. </t>
  </si>
  <si>
    <t>Onderliggende gronden, alsmede begraafplaatsen, worden op de balans gewaardeerd op € 1.</t>
  </si>
  <si>
    <t>Hieronder worden begrepen verhuurd onroerend goed, aandelen, obligaties, leningen u/g alsmede spaartegoeden, voorzover een per balansdatum resterende looptijd van langer dan 1 jaar.</t>
  </si>
  <si>
    <t>Onder het verhuurd onroerend goed worden ook kerken en pastorieën opgenomen, voorzover deze aan derden worden verhuurd. Uitgangspunt is waardering van het onroerend goed tegen 100% van de WOZ-waarde. Indien een WOZ-waarde ontbreekt (bijvoorbeeld in het geval van een verhuurde kerk), vindt waardering plaats op 12 keer de verhuuropbrengst. Verpachte landerijen worden gewaardeerd op 30 keer de bruto jaarpacht.</t>
  </si>
  <si>
    <t>Vorderingen</t>
  </si>
  <si>
    <t>De vorderingen worden gewaardeerd tegen nominale waarde, waarbij voor zover nodig een voorziening voor oninbaarheid wordt gevormd.</t>
  </si>
  <si>
    <t>Het eigen vermogen vormt het saldo van bezittingen en schulden. De vrije reserves wordt weergegeven inclusief de verwerking van het exploitatiesaldo over het onderhavige boekjaar.</t>
  </si>
  <si>
    <t>Het reële eigen vermogen van de parochie kan afwijken van het in de balans getoonde eigen vermogen door de aanwezigeid van eventuele stille reserves in met name de waardering van onroerende zaken.</t>
  </si>
  <si>
    <t xml:space="preserve"> - egalisatiereserve beleggingsresultaten</t>
  </si>
  <si>
    <t xml:space="preserve">Aandelen en obligaties worden steeds gewaardeerd tegen de beurskoers/marktwaarde per het einde van het boekjaar. Eventuele koersverschillen (zowel gerealiseerd als ook ongerealiseerd) worden rechtstreeks ten gunste of ten laste van de exploitatierekening verantwoord. </t>
  </si>
  <si>
    <t>Onderdeel van het eigen vermogen is de egalisatiereseve koersverschillen. Deze egalisatiereserve wordt via de resultaatbestemming gevoed met eventuel positieve beleggingsresultaten in het jaar voor zover de daadwerkelijk opbrengsten uit aandelen en obligaties de begrote opbrengsten daaruit te boven gaan. Negatieve beleggingsresultaten worden ten laste van deze egalisatiereserve gebracht voor zover het saldo van de reserve dat toelaat.</t>
  </si>
  <si>
    <t>Hieronder worden met name verantwoord onderhoudsvoorzieningen ten behoeve van het onroerend goed van de parochie alsmede de vooruitontvangen grafrechten en onderhoudsbijdragen voor begraafplaatsen.</t>
  </si>
  <si>
    <t xml:space="preserve">De voorziening voor vooruitontvangen grafrechten en onderhoudskosten van begraafplaatsen valt gedurende de looptijd evenedig vrij ten gunste van het exploitatiesaldo. De voorziening voor de onderhoudskosten van de begraafplaatsen kan echter nooit lager worden </t>
  </si>
  <si>
    <t>De dotatie aan de voorziening groot onderhoud en vernieuwing wordt bepaald op een vast percentage van de herbouwwaarde van de gebouwen, een en ander afhankelijk van de feiteijke onderhoudssituatie alsmede de toekomst van de betreffende gebouwen binnen de exploitie van de parochie. In principe bedraagt de dotatie in enig jaar 0,5% van de herbouwwaarde onder aftrek van de in dat jaar uitgevoerde reguliere jaarlijks onderhoud, zoals in dat jaar reeds ten laste van de exploitatie gebracht.</t>
  </si>
  <si>
    <t>Kerkelijke goederen</t>
  </si>
  <si>
    <t>Pastorieën</t>
  </si>
  <si>
    <t>Parochiecentrum</t>
  </si>
  <si>
    <t>Alle posten samenhangend met de jaarlijkse exploitatie worden verantwoord via de exploitatierekening. Enkel eventuele schenkingen, legaten en erfenissen, de vrijval van fundaties alsmede waardeverschillen op onroerende zaken (bijvoorbeeld als gevolg van mutaties in de geldende WOZ-waarden) worden rechtstreeks ten gunste/ten laste van het eigen vermogen verwerkt.</t>
  </si>
  <si>
    <t>Waarderingsgrondslagen (vervolg)</t>
  </si>
  <si>
    <t>Kerkgebouwen en kapellen</t>
  </si>
  <si>
    <t>Verenigingsgebouw</t>
  </si>
  <si>
    <t xml:space="preserve"> - gebouwen en begraafplaatsen</t>
  </si>
  <si>
    <t>Jeugdgebouw</t>
  </si>
  <si>
    <t>Overige gebouwen</t>
  </si>
  <si>
    <t>Begraafplaatsen</t>
  </si>
  <si>
    <t>Mutaties in het boekjaar</t>
  </si>
  <si>
    <t>Bijlage 1: nadere specificatie materiële vaste activa</t>
  </si>
  <si>
    <t>Boekwaarde ult. voorgaand bj.</t>
  </si>
  <si>
    <t>Boekwaarde ult. boekjaar</t>
  </si>
  <si>
    <t>Verzekerde waarde</t>
  </si>
  <si>
    <t>(alle gebouwen afzonderlijk vermelden)</t>
  </si>
  <si>
    <t>Kerkgebouwen en kapellen:</t>
  </si>
  <si>
    <t>Onroerende zaken</t>
  </si>
  <si>
    <t xml:space="preserve"> - landerijen</t>
  </si>
  <si>
    <t>Totaal onroerende zaken</t>
  </si>
  <si>
    <t>Leningen u/g</t>
  </si>
  <si>
    <t>Spaartegoeden</t>
  </si>
  <si>
    <t>Bijlage 1 (vervolg)</t>
  </si>
  <si>
    <t xml:space="preserve"> - verhuurde gebouwen</t>
  </si>
  <si>
    <t>Rechtstreekse mutaties in het eigen vermogen</t>
  </si>
  <si>
    <t>Bij</t>
  </si>
  <si>
    <t>Af</t>
  </si>
  <si>
    <t>- Herwaardering materiële vaste activa</t>
  </si>
  <si>
    <t>- Herwaardering financiële vaste activa</t>
  </si>
  <si>
    <t xml:space="preserve">  (exclusief koersverschillen)</t>
  </si>
  <si>
    <t>- Boekresultaten bij verkoop materiële vaste activa</t>
  </si>
  <si>
    <t>- Vrijval voorzieningen</t>
  </si>
  <si>
    <t>- Vrijval fundaties en/of lijfrentekapitalen</t>
  </si>
  <si>
    <t>Saldo van rechtstreeks mutatie in eigen vermogen</t>
  </si>
  <si>
    <t>Saldo exploitatie van het lopende boekjaar</t>
  </si>
  <si>
    <t>Eigen vermogen per het einde van voorgaand boekjaar</t>
  </si>
  <si>
    <t>Eigen vermogen per einde van het lopend boekjaar</t>
  </si>
  <si>
    <t>exploitatie boekjaar</t>
  </si>
  <si>
    <t>begroting exploitatie boekjaar</t>
  </si>
  <si>
    <t>exploitatie voorgaand boekjaar</t>
  </si>
  <si>
    <t>Rente en lasten van schulden en fundaties</t>
  </si>
  <si>
    <t>Overige renten</t>
  </si>
  <si>
    <t>…</t>
  </si>
  <si>
    <t>Totaal rente en lasten van schulden en fundaties</t>
  </si>
  <si>
    <t>Overige kosten eredienst</t>
  </si>
  <si>
    <t>Totaal kosten eredienst</t>
  </si>
  <si>
    <t>Overige kosten pastoraal</t>
  </si>
  <si>
    <t>Totaal kosten pastoraal</t>
  </si>
  <si>
    <t>Totaal verplichte/vrijwillige bijdragen</t>
  </si>
  <si>
    <t>Totaal afdracht collecten derden</t>
  </si>
  <si>
    <t>Totaal beheerskosten</t>
  </si>
  <si>
    <t>Totaal incidenteel lasten</t>
  </si>
  <si>
    <t>Overige afdrachten collecten derden</t>
  </si>
  <si>
    <t>Bijdrage parochianen</t>
  </si>
  <si>
    <t xml:space="preserve"> - Kerkbijdragen</t>
  </si>
  <si>
    <t>Totaal kerkbijdragen</t>
  </si>
  <si>
    <t xml:space="preserve"> - Collecten (exclusief collecten derden)</t>
  </si>
  <si>
    <t xml:space="preserve"> - Stipendia</t>
  </si>
  <si>
    <t>Totaal collekten eigen kerk</t>
  </si>
  <si>
    <t>Totaal stipendia</t>
  </si>
  <si>
    <t xml:space="preserve"> - Overige kerkelijke bijdragen</t>
  </si>
  <si>
    <t>Overige bijdragen parochianen</t>
  </si>
  <si>
    <t>Totaal overige kerkelijke bijdragen</t>
  </si>
  <si>
    <t>Verenigingsgebouw/parochiehuis/jeugdgebouw</t>
  </si>
  <si>
    <t xml:space="preserve"> - opbrengsten uit onroerende zaken vanuit:</t>
  </si>
  <si>
    <r>
      <t xml:space="preserve">Kerk(en) </t>
    </r>
    <r>
      <rPr>
        <i/>
        <sz val="10"/>
        <rFont val="Arial"/>
        <family val="2"/>
      </rPr>
      <t>[waaronder opbrengsten antennes]</t>
    </r>
  </si>
  <si>
    <t>Schoolgebouwen</t>
  </si>
  <si>
    <t>Totaal opbrengsten uit onroerende zaken</t>
  </si>
  <si>
    <t>Dividend uit aandelen -/- toe te rekenen kosten</t>
  </si>
  <si>
    <t>Rente uit obligaties -/- toe te rekenen kosten</t>
  </si>
  <si>
    <t>Koersverschillen op aandelen en obligaties</t>
  </si>
  <si>
    <t>Totaal opbrengsten uit aandelen en obligaties</t>
  </si>
  <si>
    <t>Totaal opbrengsten uit banktegoeden</t>
  </si>
  <si>
    <t>Rente leningen u/g</t>
  </si>
  <si>
    <t>Rente hypotheken u/g</t>
  </si>
  <si>
    <t>Overige opbrengsten uit bezittingen en beleggingen</t>
  </si>
  <si>
    <t>Totaal opbrengsten uit bezittingen en beleggingen</t>
  </si>
  <si>
    <t>Jaarlijkse vrijval grafrechten</t>
  </si>
  <si>
    <t>Jaarlijkse vrijval bijdrage onderhoud</t>
  </si>
  <si>
    <t>Grafdelven/as plaatsen/strooien</t>
  </si>
  <si>
    <t>Totaal opbrengsten begraafplaatsen</t>
  </si>
  <si>
    <t>Overige baten uit begraafplaatsen</t>
  </si>
  <si>
    <t>Rijks- en gemeentelijke bijdrage</t>
  </si>
  <si>
    <t>Overige functionele inkomsten</t>
  </si>
  <si>
    <t>Overige incidentele baten</t>
  </si>
  <si>
    <t>Overige nagekomen baten voorgaand boekjaar</t>
  </si>
  <si>
    <t>Totaal incidentele baten</t>
  </si>
  <si>
    <t>Totaal functionele inkomsten</t>
  </si>
  <si>
    <t>Overige nagekomen kosten voorgaand boekjaar</t>
  </si>
  <si>
    <t>Ontvangen collecten derden</t>
  </si>
  <si>
    <t>Overige ontvangen collecten derden</t>
  </si>
  <si>
    <t>Bruto salarissen</t>
  </si>
  <si>
    <t>Ontvangen ziekengeld</t>
  </si>
  <si>
    <t>Wergeversaandeel aandeel sociale lasten</t>
  </si>
  <si>
    <t>Werkgeversaandeel pensioenpremie</t>
  </si>
  <si>
    <t xml:space="preserve">Functiekostenvergoedingen </t>
  </si>
  <si>
    <t>Betalingen/ontvangsten van derden</t>
  </si>
  <si>
    <t>Totaal persoonskosten in loondienst</t>
  </si>
  <si>
    <t>Honoraria en toelagen</t>
  </si>
  <si>
    <t>Bijdragen zorgverzekeringswet</t>
  </si>
  <si>
    <t>Pensioenbijdragen PNB</t>
  </si>
  <si>
    <t>Functiekostenvergoedingen</t>
  </si>
  <si>
    <t>Totaal persoonskosten niet in loondienst</t>
  </si>
  <si>
    <t>In dienst van derden</t>
  </si>
  <si>
    <t>Assistenties</t>
  </si>
  <si>
    <t>Vrijwilligersvergoedingen</t>
  </si>
  <si>
    <t>Ziekengeldverzekering</t>
  </si>
  <si>
    <t>Overige persoonskosten</t>
  </si>
  <si>
    <t>Totaal overige persoonskosten</t>
  </si>
  <si>
    <t>Jaarlijkse onderhoudskosten onroerend goed</t>
  </si>
  <si>
    <t>Afschrijvingskosten onroerend goed</t>
  </si>
  <si>
    <t>Kosten orgel, beeld en geluid kerken</t>
  </si>
  <si>
    <t>Kosten verwarmingsinstallatie</t>
  </si>
  <si>
    <t>Kosten uurwerk</t>
  </si>
  <si>
    <t>Dotatie voorziening groot onderhoud</t>
  </si>
  <si>
    <t xml:space="preserve"> - Onderhoudskosten</t>
  </si>
  <si>
    <t>Totaal onderhoudskosten</t>
  </si>
  <si>
    <t xml:space="preserve"> - Overige kosten onroerend goed</t>
  </si>
  <si>
    <t>Afvoer restafval</t>
  </si>
  <si>
    <t>Monumentenwacht + inspectiekosten</t>
  </si>
  <si>
    <t>Kosten brandpreventie + alarminstallatie</t>
  </si>
  <si>
    <t>Zakelijke lasten en verzekeringen</t>
  </si>
  <si>
    <t>Kosten erfpacht, huur</t>
  </si>
  <si>
    <t>Overige kosten onroerend goed</t>
  </si>
  <si>
    <t>Totaal overige kosten onroerend goed</t>
  </si>
  <si>
    <t>Overige jaarlijkse onderhoudskosten</t>
  </si>
  <si>
    <t>Een nadere uitsplitsing van de persoonskosten per persoon is opgenomen in bijlage A.</t>
  </si>
  <si>
    <t>Jaarlijks onderhoud</t>
  </si>
  <si>
    <t>Onderhoud grafmonumenten eigen beheer</t>
  </si>
  <si>
    <t>Kosten grafdelven/as plaatsen/strooien</t>
  </si>
  <si>
    <t>Ruimingskosten graven</t>
  </si>
  <si>
    <t>Huur en erfpacht</t>
  </si>
  <si>
    <t>Kosten columbarium</t>
  </si>
  <si>
    <t>Overige onderhoudskosten</t>
  </si>
  <si>
    <t>Overige kosten begraafplaats</t>
  </si>
  <si>
    <t>Totaal overige kosten</t>
  </si>
  <si>
    <t>Totaal kosten begraafplaats</t>
  </si>
  <si>
    <t>Specificatie opbrengsten</t>
  </si>
  <si>
    <t>Totaal ontvangen collecten derden</t>
  </si>
  <si>
    <t>Specificatie kosten</t>
  </si>
  <si>
    <t>Opbrengsten van parochianen</t>
  </si>
  <si>
    <t>Overige opbrengsten</t>
  </si>
  <si>
    <t>Opbrengsten uit vermogen (exclusief verhuurde panden)</t>
  </si>
  <si>
    <t>Bijdrage aan dekking vanuit verhuurde panden (p/s)</t>
  </si>
  <si>
    <t>Saldo collecten derden</t>
  </si>
  <si>
    <t>(incidentele baten en lasten blijven buiten beschouwing)</t>
  </si>
  <si>
    <t>Overige kosten</t>
  </si>
  <si>
    <t>Genormaliseerd exploitatiesaldo</t>
  </si>
  <si>
    <t>Beoordeling in procenten (opbrengsten = 100%)</t>
  </si>
  <si>
    <t xml:space="preserve">Opbrengsten </t>
  </si>
  <si>
    <t>Bijdrage aan dekking vanuit begraafplaatsen (p/s)</t>
  </si>
  <si>
    <t>Totaal verhuurde gebouwen</t>
  </si>
  <si>
    <t>Financiële vaste activa - Beleggingen</t>
  </si>
  <si>
    <t xml:space="preserve"> - Verhuurde gebouwen</t>
  </si>
  <si>
    <t xml:space="preserve"> - Landerijen</t>
  </si>
  <si>
    <t>Oppervlakte</t>
  </si>
  <si>
    <r>
      <t xml:space="preserve">Aandelen </t>
    </r>
    <r>
      <rPr>
        <i/>
        <sz val="10"/>
        <color theme="3" tint="-0.249977111117893"/>
        <rFont val="Arial"/>
        <family val="2"/>
      </rPr>
      <t>(kopie fondsensta[a]t[en] toevoegen)</t>
    </r>
  </si>
  <si>
    <r>
      <t xml:space="preserve">Obligaties </t>
    </r>
    <r>
      <rPr>
        <i/>
        <sz val="10"/>
        <color theme="3" tint="-0.249977111117893"/>
        <rFont val="Arial"/>
        <family val="2"/>
      </rPr>
      <t>(kopie fondsensta[a]t[en] toevoegen)</t>
    </r>
  </si>
  <si>
    <t xml:space="preserve"> - Leningen u/g</t>
  </si>
  <si>
    <r>
      <t xml:space="preserve"> - Spaartegoeden</t>
    </r>
    <r>
      <rPr>
        <i/>
        <sz val="10"/>
        <color theme="3" tint="-0.249977111117893"/>
        <rFont val="Arial"/>
        <family val="2"/>
      </rPr>
      <t xml:space="preserve"> (opgave bank ultimo boekjaar toevoegen)</t>
    </r>
  </si>
  <si>
    <r>
      <t xml:space="preserve">EXPLOITATIE </t>
    </r>
    <r>
      <rPr>
        <b/>
        <sz val="11"/>
        <rFont val="Arial"/>
        <family val="2"/>
      </rPr>
      <t>(genormaliseerd)</t>
    </r>
  </si>
  <si>
    <t>Totaal kerkelijke goederen</t>
  </si>
  <si>
    <t>Totaal inventaris</t>
  </si>
  <si>
    <t>Vorderingen op korte termijn</t>
  </si>
  <si>
    <t>Vooruitbetaalde kosten</t>
  </si>
  <si>
    <t>Overige vorderingen op korte termijn</t>
  </si>
  <si>
    <t>Debiteuren</t>
  </si>
  <si>
    <t>Voorziening dubieuze debiteuren</t>
  </si>
  <si>
    <t>Totaal debiteuren</t>
  </si>
  <si>
    <t>Waarborgsommen</t>
  </si>
  <si>
    <t>Te ontvangen subsidies</t>
  </si>
  <si>
    <t>Dividendbelasting</t>
  </si>
  <si>
    <t>Te vorderen dividend</t>
  </si>
  <si>
    <t>Te vorderen diensten</t>
  </si>
  <si>
    <t>Te vorderen grafrechten</t>
  </si>
  <si>
    <t>Te vorderen gelden antenne-inrichtingen</t>
  </si>
  <si>
    <t>Te vorderen rente</t>
  </si>
  <si>
    <t>Totaal vorderingen op korte termijn</t>
  </si>
  <si>
    <t>Overige vooruitbetaalde kosten</t>
  </si>
  <si>
    <t>Totaal vooruitbetaalde kosten</t>
  </si>
  <si>
    <t>Totaal overige vorderingen op korte termijn</t>
  </si>
  <si>
    <t>Vorderingen op andere geloofsgemeenschappen</t>
  </si>
  <si>
    <t>Overlopende activa</t>
  </si>
  <si>
    <t xml:space="preserve">Overige vorderingen op korte termijn </t>
  </si>
  <si>
    <r>
      <t xml:space="preserve">BALANSSPECIFICATIES </t>
    </r>
    <r>
      <rPr>
        <b/>
        <sz val="11"/>
        <rFont val="Arial"/>
        <family val="2"/>
      </rPr>
      <t>(debet)</t>
    </r>
  </si>
  <si>
    <r>
      <t xml:space="preserve">BALANSSPECIFICATIES </t>
    </r>
    <r>
      <rPr>
        <b/>
        <sz val="11"/>
        <rFont val="Arial"/>
        <family val="2"/>
      </rPr>
      <t>(credit)</t>
    </r>
  </si>
  <si>
    <t>Herwaardering onroerend goed</t>
  </si>
  <si>
    <t>Boekwinst/-verlies onroerend goed</t>
  </si>
  <si>
    <t>Ontvangen legaten/erfenissen</t>
  </si>
  <si>
    <t>Vrijval fundaties</t>
  </si>
  <si>
    <t>Overige rechtstreekse mutaties eigen vermogen</t>
  </si>
  <si>
    <t xml:space="preserve">Exploitatieresultaat </t>
  </si>
  <si>
    <t xml:space="preserve"> - mutatie-overzicht</t>
  </si>
  <si>
    <t>Voorziening groot onderhoud/vernieuwing</t>
  </si>
  <si>
    <t>Voorziening grafrechten/onderhoud begraafplaatsen</t>
  </si>
  <si>
    <t>Overige voorzieningen en fondsen</t>
  </si>
  <si>
    <t>0100</t>
  </si>
  <si>
    <t>zonder 8025</t>
  </si>
  <si>
    <t>0119</t>
  </si>
  <si>
    <t>0120</t>
  </si>
  <si>
    <t>0139</t>
  </si>
  <si>
    <t>0140</t>
  </si>
  <si>
    <t>0159</t>
  </si>
  <si>
    <t>0160</t>
  </si>
  <si>
    <t>0179</t>
  </si>
  <si>
    <t>0180</t>
  </si>
  <si>
    <t>0199</t>
  </si>
  <si>
    <t>0200</t>
  </si>
  <si>
    <t>0219</t>
  </si>
  <si>
    <t>0220</t>
  </si>
  <si>
    <t>0299</t>
  </si>
  <si>
    <t>Het verloop van de post kerkelijke goederen kan als volgt worden weergegeven:</t>
  </si>
  <si>
    <t>Boekwaarde kerkelijke goederen per 1 januari van het boekjaar:</t>
  </si>
  <si>
    <t>Boekwaarde kerkelijke goederen per 31 december van het boekjaar:</t>
  </si>
  <si>
    <t>0300</t>
  </si>
  <si>
    <t>0399</t>
  </si>
  <si>
    <t>0400</t>
  </si>
  <si>
    <t>0439</t>
  </si>
  <si>
    <t>0440</t>
  </si>
  <si>
    <t>0449</t>
  </si>
  <si>
    <t>0599</t>
  </si>
  <si>
    <t>0560</t>
  </si>
  <si>
    <t>0559</t>
  </si>
  <si>
    <t>0550</t>
  </si>
  <si>
    <t>0500</t>
  </si>
  <si>
    <t>0549</t>
  </si>
  <si>
    <t>0450</t>
  </si>
  <si>
    <t>0499</t>
  </si>
  <si>
    <t>Totaal landerijen</t>
  </si>
  <si>
    <t>Totaal leningen u/g</t>
  </si>
  <si>
    <t>1404</t>
  </si>
  <si>
    <t>1409</t>
  </si>
  <si>
    <t>1414</t>
  </si>
  <si>
    <t>1454</t>
  </si>
  <si>
    <t>1419</t>
  </si>
  <si>
    <t>1429</t>
  </si>
  <si>
    <t>1439</t>
  </si>
  <si>
    <t>1449</t>
  </si>
  <si>
    <t>1459</t>
  </si>
  <si>
    <t>1469</t>
  </si>
  <si>
    <t>1470</t>
  </si>
  <si>
    <t>1479</t>
  </si>
  <si>
    <t>1480</t>
  </si>
  <si>
    <t>1699</t>
  </si>
  <si>
    <t>1475</t>
  </si>
  <si>
    <t>0600</t>
  </si>
  <si>
    <t>0619</t>
  </si>
  <si>
    <t>Bestemmingsreserve koersverschillen</t>
  </si>
  <si>
    <t>0609</t>
  </si>
  <si>
    <t>0610</t>
  </si>
  <si>
    <t>0620</t>
  </si>
  <si>
    <t>0629</t>
  </si>
  <si>
    <t>0630</t>
  </si>
  <si>
    <t>0639</t>
  </si>
  <si>
    <t>0640</t>
  </si>
  <si>
    <t>0649</t>
  </si>
  <si>
    <t>0679</t>
  </si>
  <si>
    <t>0650</t>
  </si>
  <si>
    <t>0669</t>
  </si>
  <si>
    <t>0670</t>
  </si>
  <si>
    <t>0680</t>
  </si>
  <si>
    <t>0699</t>
  </si>
  <si>
    <t>1099</t>
  </si>
  <si>
    <t>1100</t>
  </si>
  <si>
    <t>1199</t>
  </si>
  <si>
    <t>1249</t>
  </si>
  <si>
    <t xml:space="preserve"> - Betalingen onderweg</t>
  </si>
  <si>
    <t xml:space="preserve"> - Incasso batches af te letteren</t>
  </si>
  <si>
    <t xml:space="preserve"> - Nog af te handelen bankmutaties</t>
  </si>
  <si>
    <t>1250</t>
  </si>
  <si>
    <t>1279</t>
  </si>
  <si>
    <t>1280</t>
  </si>
  <si>
    <t>1289</t>
  </si>
  <si>
    <t>1399</t>
  </si>
  <si>
    <t>0700</t>
  </si>
  <si>
    <t>0739</t>
  </si>
  <si>
    <t>0740</t>
  </si>
  <si>
    <t>0769</t>
  </si>
  <si>
    <t>0770</t>
  </si>
  <si>
    <t>0899</t>
  </si>
  <si>
    <t>0900</t>
  </si>
  <si>
    <t>0919</t>
  </si>
  <si>
    <t>0920</t>
  </si>
  <si>
    <t>0939</t>
  </si>
  <si>
    <t>0940</t>
  </si>
  <si>
    <t>0959</t>
  </si>
  <si>
    <t>0960</t>
  </si>
  <si>
    <t>0979</t>
  </si>
  <si>
    <t>0980</t>
  </si>
  <si>
    <t>0999</t>
  </si>
  <si>
    <t>1709</t>
  </si>
  <si>
    <t>3999</t>
  </si>
  <si>
    <t>8019</t>
  </si>
  <si>
    <t>8059</t>
  </si>
  <si>
    <t>8069</t>
  </si>
  <si>
    <t>Ouderbijdragen</t>
  </si>
  <si>
    <t>Opbrengst parochiebladen</t>
  </si>
  <si>
    <t>8074</t>
  </si>
  <si>
    <t>8079</t>
  </si>
  <si>
    <t>8089</t>
  </si>
  <si>
    <t>8092</t>
  </si>
  <si>
    <t>8093</t>
  </si>
  <si>
    <t>zonder 8095</t>
  </si>
  <si>
    <t>8200</t>
  </si>
  <si>
    <t>8239</t>
  </si>
  <si>
    <t>8244</t>
  </si>
  <si>
    <t>8249</t>
  </si>
  <si>
    <t>8259</t>
  </si>
  <si>
    <t>8264</t>
  </si>
  <si>
    <t>8269</t>
  </si>
  <si>
    <t>8274</t>
  </si>
  <si>
    <t>8279</t>
  </si>
  <si>
    <t>8289</t>
  </si>
  <si>
    <t>8290</t>
  </si>
  <si>
    <t>8399</t>
  </si>
  <si>
    <t>8409</t>
  </si>
  <si>
    <t>8419</t>
  </si>
  <si>
    <t>8421</t>
  </si>
  <si>
    <t>8499</t>
  </si>
  <si>
    <t>8519</t>
  </si>
  <si>
    <t>8539</t>
  </si>
  <si>
    <t>8549</t>
  </si>
  <si>
    <t>8550</t>
  </si>
  <si>
    <t>8904</t>
  </si>
  <si>
    <t>9199</t>
  </si>
  <si>
    <t>4014</t>
  </si>
  <si>
    <t>4018</t>
  </si>
  <si>
    <t>4039</t>
  </si>
  <si>
    <t>4044</t>
  </si>
  <si>
    <t>4059</t>
  </si>
  <si>
    <t>4064</t>
  </si>
  <si>
    <t>4074</t>
  </si>
  <si>
    <t>4069</t>
  </si>
  <si>
    <t>4080</t>
  </si>
  <si>
    <t>4079</t>
  </si>
  <si>
    <t>4089</t>
  </si>
  <si>
    <t>4099</t>
  </si>
  <si>
    <t>4090</t>
  </si>
  <si>
    <t>4104</t>
  </si>
  <si>
    <t>4124</t>
  </si>
  <si>
    <t>4109</t>
  </si>
  <si>
    <t>4119</t>
  </si>
  <si>
    <t>zonder 4115</t>
  </si>
  <si>
    <t>4129</t>
  </si>
  <si>
    <t>4179</t>
  </si>
  <si>
    <t>4190</t>
  </si>
  <si>
    <t>4309</t>
  </si>
  <si>
    <t>4314</t>
  </si>
  <si>
    <t>4329</t>
  </si>
  <si>
    <t>4349</t>
  </si>
  <si>
    <t>4359</t>
  </si>
  <si>
    <t>4369</t>
  </si>
  <si>
    <t>4389</t>
  </si>
  <si>
    <t>4399</t>
  </si>
  <si>
    <t>4390</t>
  </si>
  <si>
    <t>Kosten effecten</t>
  </si>
  <si>
    <t>Bankkosten/debetrente</t>
  </si>
  <si>
    <t>4450</t>
  </si>
  <si>
    <t>4460</t>
  </si>
  <si>
    <t>4470</t>
  </si>
  <si>
    <t>Kosten versiering kerk</t>
  </si>
  <si>
    <t>4500</t>
  </si>
  <si>
    <t>4504</t>
  </si>
  <si>
    <t>4505</t>
  </si>
  <si>
    <t>4509</t>
  </si>
  <si>
    <t>4510</t>
  </si>
  <si>
    <t>4519</t>
  </si>
  <si>
    <t>4520</t>
  </si>
  <si>
    <t>4529</t>
  </si>
  <si>
    <t>4530</t>
  </si>
  <si>
    <t>4559</t>
  </si>
  <si>
    <t>4560</t>
  </si>
  <si>
    <t>4569</t>
  </si>
  <si>
    <t>4570</t>
  </si>
  <si>
    <t>4579</t>
  </si>
  <si>
    <t>4580</t>
  </si>
  <si>
    <t>4589</t>
  </si>
  <si>
    <t>4590</t>
  </si>
  <si>
    <t>4599</t>
  </si>
  <si>
    <t>Kosten altaarbenodigdheden</t>
  </si>
  <si>
    <t>Afschrijvingskosten inventaris</t>
  </si>
  <si>
    <t>Kosten offerkaarsen</t>
  </si>
  <si>
    <t>Kosten misboekjes</t>
  </si>
  <si>
    <t>Kosten koren</t>
  </si>
  <si>
    <t>Kosten misdienaars en acolieten</t>
  </si>
  <si>
    <t>Kosten kosters/lectoren/collectanten</t>
  </si>
  <si>
    <t>4600</t>
  </si>
  <si>
    <t>4604</t>
  </si>
  <si>
    <t>4609</t>
  </si>
  <si>
    <t>4610</t>
  </si>
  <si>
    <t>4614</t>
  </si>
  <si>
    <t>4615</t>
  </si>
  <si>
    <t>4619</t>
  </si>
  <si>
    <t>4620</t>
  </si>
  <si>
    <t>4629</t>
  </si>
  <si>
    <t>4630</t>
  </si>
  <si>
    <t>4649</t>
  </si>
  <si>
    <t>4550</t>
  </si>
  <si>
    <t>4669</t>
  </si>
  <si>
    <t>4670</t>
  </si>
  <si>
    <t>4679</t>
  </si>
  <si>
    <t>4680</t>
  </si>
  <si>
    <t>4689</t>
  </si>
  <si>
    <t>4690</t>
  </si>
  <si>
    <t>4699</t>
  </si>
  <si>
    <t>Kosten parochiemededelingen/-bladen</t>
  </si>
  <si>
    <t>Kosten doopvoorbereiding</t>
  </si>
  <si>
    <t>Kosten voorbereiding 1e H.Communie</t>
  </si>
  <si>
    <t>Kosten voorbereiding Vormsel</t>
  </si>
  <si>
    <t>Kosten huwelijksvoorbereiding</t>
  </si>
  <si>
    <t>Kosten diaconie</t>
  </si>
  <si>
    <t>Kosten vrijwilligersbijeenkomsten</t>
  </si>
  <si>
    <t>Kosten parochiebijeenkomsten</t>
  </si>
  <si>
    <t>Cursuskosten / toerusting</t>
  </si>
  <si>
    <t>4709</t>
  </si>
  <si>
    <t>4719</t>
  </si>
  <si>
    <t>4729</t>
  </si>
  <si>
    <t>4739</t>
  </si>
  <si>
    <t>4734</t>
  </si>
  <si>
    <t>4770</t>
  </si>
  <si>
    <t>4799</t>
  </si>
  <si>
    <t>4760</t>
  </si>
  <si>
    <t>4769</t>
  </si>
  <si>
    <t>Afdracht bisdom</t>
  </si>
  <si>
    <t>Afdracht solidariteitsfonds</t>
  </si>
  <si>
    <t>Afdracht dekenaat / vicariaat</t>
  </si>
  <si>
    <t>Caritasuitgaven</t>
  </si>
  <si>
    <t>Uitgaven wereldkerk en missie</t>
  </si>
  <si>
    <t>Bijdr. andere kerk. doelen</t>
  </si>
  <si>
    <t>Bijdr. andere past. doelen</t>
  </si>
  <si>
    <t>Bijdr. overige instellingen</t>
  </si>
  <si>
    <t>Ov. bijdragen en afdrachten</t>
  </si>
  <si>
    <t>4900</t>
  </si>
  <si>
    <t>4904</t>
  </si>
  <si>
    <t>4905</t>
  </si>
  <si>
    <t>4909</t>
  </si>
  <si>
    <t>4910</t>
  </si>
  <si>
    <t>7999</t>
  </si>
  <si>
    <t>4800</t>
  </si>
  <si>
    <t>4804</t>
  </si>
  <si>
    <t>4805</t>
  </si>
  <si>
    <t>4809</t>
  </si>
  <si>
    <t>4819</t>
  </si>
  <si>
    <t>4824</t>
  </si>
  <si>
    <t>4834</t>
  </si>
  <si>
    <t>4825</t>
  </si>
  <si>
    <t>4829</t>
  </si>
  <si>
    <t>4879</t>
  </si>
  <si>
    <t>4889</t>
  </si>
  <si>
    <t>4839</t>
  </si>
  <si>
    <t>4830</t>
  </si>
  <si>
    <t>4835</t>
  </si>
  <si>
    <t>4840</t>
  </si>
  <si>
    <t>4844</t>
  </si>
  <si>
    <t>4845</t>
  </si>
  <si>
    <t>4849</t>
  </si>
  <si>
    <t>4850</t>
  </si>
  <si>
    <t>4854</t>
  </si>
  <si>
    <t>4855</t>
  </si>
  <si>
    <t>4859</t>
  </si>
  <si>
    <t>4860</t>
  </si>
  <si>
    <t>4869</t>
  </si>
  <si>
    <t>4870</t>
  </si>
  <si>
    <t>4880</t>
  </si>
  <si>
    <t>4890</t>
  </si>
  <si>
    <t>4899</t>
  </si>
  <si>
    <t>Vergoeding vicaris</t>
  </si>
  <si>
    <t>Leasekosten auto's</t>
  </si>
  <si>
    <t>Totaal ov opbrengsten uit bezittingen en beleggingen</t>
  </si>
  <si>
    <t>bijlage 1 bij deze jaarrekening.</t>
  </si>
  <si>
    <t>Voor een verdergaande specificatie van de post gebouwen en begraafplaatsen wordt verwezen naar</t>
  </si>
  <si>
    <t>onroerend goed</t>
  </si>
  <si>
    <t>Zie ook overige kosten</t>
  </si>
  <si>
    <t>begraafplaatsen</t>
  </si>
  <si>
    <t>houdskosten begraafplaatsen</t>
  </si>
  <si>
    <t>Zie ook overige onderhouds-</t>
  </si>
  <si>
    <t>Zie ook onderhoudskosten</t>
  </si>
  <si>
    <t>1290</t>
  </si>
  <si>
    <t>4299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</si>
</sst>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quot;€&quot;\ * #,##0_-;_-&quot;€&quot;\ * #,##0\-;_-&quot;€&quot;\ * &quot;-&quot;_-;_-@_-"/>
    <numFmt numFmtId="165" formatCode="_-&quot;€&quot;\ * #,##0.00_-;_-&quot;€&quot;\ * #,##0.00\-;_-&quot;€&quot;\ * &quot;-&quot;??_-;_-@_-"/>
    <numFmt numFmtId="166" formatCode="0.0%"/>
    <numFmt numFmtId="167" formatCode="0000"/>
    <numFmt numFmtId="168" formatCode="0;\-0;;@\ "/>
    <numFmt numFmtId="169" formatCode="_ &quot;€&quot;\ * #,##0_ ;_ &quot;€&quot;\ * \-#,##0_ ;_ &quot;€&quot;\ * &quot;-&quot;??_ ;_ @_ "/>
  </numFmts>
  <fonts count="20" x14ac:knownFonts="1">
    <font>
      <sz val="10"/>
      <color theme="1"/>
      <name val="Arial"/>
      <family val="2"/>
    </font>
    <font>
      <b/>
      <sz val="10"/>
      <color theme="1"/>
      <name val="Arial"/>
      <family val="2"/>
    </font>
    <font>
      <sz val="10"/>
      <color theme="1"/>
      <name val="Arial"/>
      <family val="2"/>
    </font>
    <font>
      <sz val="10"/>
      <name val="Arial"/>
      <family val="2"/>
    </font>
    <font>
      <b/>
      <sz val="10"/>
      <color theme="0"/>
      <name val="Arial"/>
      <family val="2"/>
    </font>
    <font>
      <i/>
      <sz val="10"/>
      <color theme="1"/>
      <name val="Arial"/>
      <family val="2"/>
    </font>
    <font>
      <sz val="10"/>
      <color theme="0"/>
      <name val="Arial"/>
      <family val="2"/>
    </font>
    <font>
      <b/>
      <sz val="10"/>
      <name val="Arial"/>
      <family val="2"/>
    </font>
    <font>
      <u/>
      <sz val="10"/>
      <name val="Arial"/>
      <family val="2"/>
    </font>
    <font>
      <i/>
      <sz val="10"/>
      <name val="Arial"/>
      <family val="2"/>
    </font>
    <font>
      <b/>
      <sz val="20"/>
      <name val="Arial"/>
      <family val="2"/>
    </font>
    <font>
      <i/>
      <sz val="9"/>
      <color theme="1"/>
      <name val="Arial"/>
      <family val="2"/>
    </font>
    <font>
      <i/>
      <sz val="10"/>
      <color rgb="FFFF0000"/>
      <name val="Arial"/>
      <family val="2"/>
    </font>
    <font>
      <sz val="10"/>
      <color rgb="FFFF0000"/>
      <name val="Arial"/>
      <family val="2"/>
    </font>
    <font>
      <b/>
      <i/>
      <sz val="10"/>
      <name val="Arial"/>
      <family val="2"/>
    </font>
    <font>
      <b/>
      <sz val="11"/>
      <name val="Arial"/>
      <family val="2"/>
    </font>
    <font>
      <b/>
      <sz val="18"/>
      <name val="Arial"/>
      <family val="2"/>
    </font>
    <font>
      <i/>
      <sz val="10"/>
      <color theme="3" tint="-0.249977111117893"/>
      <name val="Arial"/>
      <family val="2"/>
    </font>
    <font>
      <i/>
      <sz val="8"/>
      <name val="Arial"/>
      <family val="2"/>
    </font>
    <font>
      <sz val="8"/>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theme="9" tint="0.39997558519241921"/>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8">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44" fontId="2" fillId="0" borderId="0" applyFont="0" applyFill="0" applyBorder="0" applyAlignment="0" applyProtection="0"/>
  </cellStyleXfs>
  <cellXfs count="174">
    <xf numFmtId="0" fontId="0" fillId="0" borderId="0" xfId="0" applyBorder="1" applyAlignment="1">
      <alignment vertical="center"/>
    </xf>
    <xf numFmtId="0" fontId="0" fillId="0" borderId="0" xfId="0" applyNumberFormat="1" applyFont="1" applyFill="1" applyBorder="1" applyAlignment="1" applyProtection="1">
      <alignment vertical="center"/>
    </xf>
    <xf numFmtId="0" fontId="0" fillId="0" borderId="6" xfId="0" applyNumberFormat="1" applyFont="1" applyFill="1" applyBorder="1" applyAlignment="1" applyProtection="1">
      <alignment vertical="center"/>
    </xf>
    <xf numFmtId="4" fontId="0" fillId="4" borderId="1" xfId="0" applyNumberFormat="1" applyFont="1" applyFill="1" applyBorder="1" applyAlignment="1" applyProtection="1">
      <alignment horizontal="right"/>
    </xf>
    <xf numFmtId="4" fontId="0" fillId="4" borderId="6" xfId="0" applyNumberFormat="1" applyFont="1" applyFill="1" applyBorder="1" applyAlignment="1" applyProtection="1">
      <alignment horizontal="right"/>
    </xf>
    <xf numFmtId="42" fontId="0" fillId="4" borderId="6" xfId="0" applyNumberFormat="1" applyFont="1" applyFill="1" applyBorder="1" applyAlignment="1" applyProtection="1">
      <alignment horizontal="right"/>
    </xf>
    <xf numFmtId="42" fontId="0" fillId="4" borderId="2" xfId="0" applyNumberFormat="1" applyFont="1" applyFill="1" applyBorder="1" applyAlignment="1" applyProtection="1">
      <alignment horizontal="right"/>
    </xf>
    <xf numFmtId="4" fontId="0" fillId="4" borderId="11" xfId="0" applyNumberFormat="1" applyFont="1" applyFill="1" applyBorder="1" applyAlignment="1" applyProtection="1">
      <alignment horizontal="right"/>
    </xf>
    <xf numFmtId="42" fontId="0" fillId="4" borderId="6" xfId="0" applyNumberFormat="1" applyFont="1" applyFill="1" applyBorder="1" applyAlignment="1" applyProtection="1">
      <alignment horizontal="right"/>
      <protection locked="0"/>
    </xf>
    <xf numFmtId="42" fontId="0" fillId="5" borderId="6" xfId="0" applyNumberFormat="1" applyFont="1" applyFill="1" applyBorder="1" applyAlignment="1" applyProtection="1">
      <alignment horizontal="right"/>
      <protection locked="0"/>
    </xf>
    <xf numFmtId="0" fontId="6" fillId="6"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49" fontId="3" fillId="0" borderId="0" xfId="0" applyNumberFormat="1" applyFont="1" applyFill="1" applyBorder="1" applyProtection="1">
      <protection locked="0"/>
    </xf>
    <xf numFmtId="42" fontId="3" fillId="5" borderId="6" xfId="0" applyNumberFormat="1" applyFont="1" applyFill="1" applyBorder="1" applyAlignment="1" applyProtection="1">
      <alignment horizontal="right"/>
      <protection locked="0"/>
    </xf>
    <xf numFmtId="42" fontId="3" fillId="0" borderId="6" xfId="0" applyNumberFormat="1" applyFont="1" applyFill="1" applyBorder="1" applyAlignment="1" applyProtection="1">
      <alignment horizontal="right"/>
      <protection locked="0"/>
    </xf>
    <xf numFmtId="42" fontId="6" fillId="6" borderId="7" xfId="0" applyNumberFormat="1" applyFont="1" applyFill="1" applyBorder="1" applyAlignment="1" applyProtection="1">
      <alignment horizontal="right"/>
      <protection locked="0"/>
    </xf>
    <xf numFmtId="0" fontId="0" fillId="2" borderId="0" xfId="0" applyFont="1" applyFill="1" applyBorder="1" applyAlignment="1" applyProtection="1">
      <alignment vertical="center"/>
    </xf>
    <xf numFmtId="0" fontId="3" fillId="0" borderId="0" xfId="0" applyFont="1" applyFill="1" applyBorder="1" applyAlignment="1" applyProtection="1">
      <alignment vertical="center"/>
    </xf>
    <xf numFmtId="49" fontId="3" fillId="0" borderId="0" xfId="0" applyNumberFormat="1" applyFont="1" applyFill="1" applyBorder="1" applyAlignment="1" applyProtection="1">
      <alignment horizontal="right" vertical="center"/>
    </xf>
    <xf numFmtId="0" fontId="6" fillId="4" borderId="0" xfId="0" applyFont="1" applyFill="1" applyBorder="1" applyAlignment="1" applyProtection="1">
      <alignment vertical="center"/>
    </xf>
    <xf numFmtId="0" fontId="6" fillId="4" borderId="0" xfId="0" applyFont="1" applyFill="1" applyBorder="1" applyAlignment="1" applyProtection="1">
      <alignment horizontal="right" vertical="center"/>
    </xf>
    <xf numFmtId="0" fontId="3" fillId="4" borderId="0" xfId="0" applyFont="1" applyFill="1" applyBorder="1" applyAlignment="1" applyProtection="1">
      <alignment vertical="center"/>
    </xf>
    <xf numFmtId="49" fontId="3" fillId="4" borderId="0" xfId="0" applyNumberFormat="1" applyFont="1" applyFill="1" applyBorder="1" applyAlignment="1" applyProtection="1">
      <alignment horizontal="right" vertical="center"/>
    </xf>
    <xf numFmtId="49" fontId="3" fillId="0" borderId="0" xfId="0" applyNumberFormat="1" applyFont="1" applyFill="1" applyBorder="1" applyProtection="1"/>
    <xf numFmtId="4" fontId="3" fillId="0" borderId="0" xfId="0" applyNumberFormat="1" applyFont="1" applyFill="1" applyBorder="1" applyAlignment="1" applyProtection="1">
      <alignment horizontal="right"/>
    </xf>
    <xf numFmtId="4" fontId="3" fillId="0" borderId="0" xfId="0" applyNumberFormat="1" applyFont="1" applyFill="1" applyAlignment="1" applyProtection="1">
      <alignment horizontal="right"/>
    </xf>
    <xf numFmtId="49" fontId="10" fillId="0" borderId="0" xfId="0" applyNumberFormat="1" applyFont="1" applyFill="1" applyBorder="1" applyAlignment="1" applyProtection="1">
      <alignment vertical="top"/>
    </xf>
    <xf numFmtId="4" fontId="3" fillId="0" borderId="11" xfId="0" applyNumberFormat="1" applyFont="1" applyFill="1" applyBorder="1" applyAlignment="1" applyProtection="1">
      <alignment horizontal="right"/>
    </xf>
    <xf numFmtId="4" fontId="0" fillId="2" borderId="14" xfId="0" applyNumberFormat="1" applyFont="1" applyFill="1" applyBorder="1" applyAlignment="1" applyProtection="1">
      <alignment horizontal="center" vertical="top" wrapText="1"/>
    </xf>
    <xf numFmtId="4" fontId="0" fillId="2" borderId="7" xfId="0" applyNumberFormat="1" applyFont="1" applyFill="1" applyBorder="1" applyAlignment="1" applyProtection="1">
      <alignment horizontal="center" vertical="top" wrapText="1"/>
    </xf>
    <xf numFmtId="49" fontId="7" fillId="0" borderId="0" xfId="0" applyNumberFormat="1" applyFont="1" applyFill="1" applyBorder="1" applyProtection="1"/>
    <xf numFmtId="167" fontId="3" fillId="0" borderId="0" xfId="0" applyNumberFormat="1" applyFont="1" applyFill="1" applyBorder="1" applyAlignment="1" applyProtection="1">
      <alignment vertical="center"/>
    </xf>
    <xf numFmtId="49" fontId="8" fillId="0" borderId="0" xfId="0" applyNumberFormat="1" applyFont="1" applyFill="1" applyBorder="1" applyProtection="1"/>
    <xf numFmtId="49" fontId="9" fillId="0" borderId="0" xfId="0" applyNumberFormat="1" applyFont="1" applyFill="1" applyBorder="1" applyProtection="1"/>
    <xf numFmtId="49" fontId="0" fillId="0" borderId="0" xfId="0" applyNumberFormat="1" applyAlignment="1" applyProtection="1">
      <alignment horizontal="right" vertical="center"/>
    </xf>
    <xf numFmtId="4" fontId="7" fillId="0" borderId="0" xfId="0" applyNumberFormat="1" applyFont="1" applyFill="1" applyAlignment="1" applyProtection="1">
      <alignment horizontal="right"/>
    </xf>
    <xf numFmtId="0" fontId="8" fillId="0" borderId="0" xfId="0" applyFont="1" applyFill="1" applyBorder="1" applyAlignment="1" applyProtection="1">
      <alignment vertical="center"/>
    </xf>
    <xf numFmtId="42" fontId="0" fillId="4" borderId="5" xfId="0" applyNumberFormat="1" applyFont="1" applyFill="1" applyBorder="1" applyAlignment="1" applyProtection="1">
      <alignment horizontal="right"/>
    </xf>
    <xf numFmtId="4" fontId="0" fillId="0" borderId="0" xfId="0" applyNumberFormat="1" applyFont="1" applyFill="1" applyAlignment="1" applyProtection="1">
      <alignment horizontal="right"/>
    </xf>
    <xf numFmtId="49" fontId="11" fillId="3" borderId="0" xfId="0" applyNumberFormat="1" applyFont="1" applyFill="1" applyBorder="1" applyProtection="1"/>
    <xf numFmtId="42" fontId="11" fillId="3" borderId="16" xfId="0" applyNumberFormat="1" applyFont="1" applyFill="1" applyBorder="1" applyAlignment="1" applyProtection="1">
      <alignment horizontal="right"/>
    </xf>
    <xf numFmtId="42" fontId="11" fillId="3" borderId="14" xfId="0" applyNumberFormat="1" applyFont="1" applyFill="1" applyBorder="1" applyAlignment="1" applyProtection="1">
      <alignment horizontal="right"/>
    </xf>
    <xf numFmtId="4" fontId="3" fillId="2" borderId="7" xfId="0" applyNumberFormat="1" applyFont="1" applyFill="1" applyBorder="1" applyAlignment="1" applyProtection="1">
      <alignment horizontal="center" vertical="top" wrapText="1"/>
    </xf>
    <xf numFmtId="165" fontId="0" fillId="0" borderId="1" xfId="0" applyNumberFormat="1" applyFont="1" applyFill="1" applyBorder="1" applyAlignment="1" applyProtection="1">
      <alignment horizontal="right"/>
    </xf>
    <xf numFmtId="42" fontId="0" fillId="0" borderId="6" xfId="0" applyNumberFormat="1" applyFont="1" applyFill="1" applyBorder="1" applyAlignment="1" applyProtection="1">
      <alignment horizontal="right"/>
    </xf>
    <xf numFmtId="164" fontId="6" fillId="0" borderId="3" xfId="0" applyNumberFormat="1" applyFont="1" applyFill="1" applyBorder="1" applyAlignment="1" applyProtection="1">
      <alignment horizontal="right"/>
    </xf>
    <xf numFmtId="164" fontId="6" fillId="0" borderId="4" xfId="0" applyNumberFormat="1" applyFont="1" applyFill="1" applyBorder="1" applyAlignment="1" applyProtection="1">
      <alignment horizontal="right"/>
    </xf>
    <xf numFmtId="164" fontId="6" fillId="0" borderId="0" xfId="0" applyNumberFormat="1" applyFont="1" applyFill="1" applyBorder="1" applyAlignment="1" applyProtection="1">
      <alignment horizontal="right"/>
    </xf>
    <xf numFmtId="42" fontId="0" fillId="0" borderId="12" xfId="0" applyNumberFormat="1" applyFont="1" applyFill="1" applyBorder="1" applyAlignment="1" applyProtection="1">
      <alignment horizontal="right"/>
    </xf>
    <xf numFmtId="42" fontId="6" fillId="0" borderId="0" xfId="0" applyNumberFormat="1" applyFont="1" applyFill="1" applyBorder="1" applyAlignment="1" applyProtection="1">
      <alignment horizontal="right"/>
    </xf>
    <xf numFmtId="42" fontId="3" fillId="0" borderId="0" xfId="0" applyNumberFormat="1" applyFont="1" applyFill="1" applyBorder="1" applyAlignment="1" applyProtection="1">
      <alignment horizontal="right"/>
    </xf>
    <xf numFmtId="49" fontId="6" fillId="6" borderId="0" xfId="0" applyNumberFormat="1" applyFont="1" applyFill="1" applyBorder="1" applyProtection="1"/>
    <xf numFmtId="42" fontId="6" fillId="6" borderId="0" xfId="0" applyNumberFormat="1" applyFont="1" applyFill="1" applyBorder="1" applyAlignment="1" applyProtection="1">
      <alignment horizontal="right"/>
    </xf>
    <xf numFmtId="49" fontId="4" fillId="6" borderId="0" xfId="0" applyNumberFormat="1" applyFont="1" applyFill="1" applyBorder="1" applyProtection="1"/>
    <xf numFmtId="42" fontId="4" fillId="6" borderId="0" xfId="0" applyNumberFormat="1" applyFont="1" applyFill="1" applyBorder="1" applyAlignment="1" applyProtection="1">
      <alignment horizontal="right"/>
    </xf>
    <xf numFmtId="166" fontId="3" fillId="0" borderId="0" xfId="0" applyNumberFormat="1" applyFont="1" applyFill="1" applyBorder="1" applyAlignment="1" applyProtection="1">
      <alignment horizontal="right"/>
    </xf>
    <xf numFmtId="166" fontId="6" fillId="6" borderId="0" xfId="0" applyNumberFormat="1" applyFont="1" applyFill="1" applyBorder="1" applyAlignment="1" applyProtection="1">
      <alignment horizontal="right"/>
    </xf>
    <xf numFmtId="166" fontId="6" fillId="0" borderId="0" xfId="0" applyNumberFormat="1" applyFont="1" applyFill="1" applyBorder="1" applyAlignment="1" applyProtection="1">
      <alignment horizontal="right"/>
    </xf>
    <xf numFmtId="49" fontId="16" fillId="0" borderId="0" xfId="0" applyNumberFormat="1" applyFont="1" applyFill="1" applyBorder="1" applyAlignment="1" applyProtection="1">
      <alignment vertical="top"/>
    </xf>
    <xf numFmtId="42" fontId="0" fillId="0" borderId="5" xfId="0" applyNumberFormat="1" applyFont="1" applyFill="1" applyBorder="1" applyAlignment="1" applyProtection="1">
      <alignment horizontal="right"/>
    </xf>
    <xf numFmtId="49" fontId="10" fillId="4" borderId="0" xfId="0" applyNumberFormat="1" applyFont="1" applyFill="1" applyBorder="1" applyAlignment="1" applyProtection="1">
      <alignment vertical="top"/>
    </xf>
    <xf numFmtId="4" fontId="3" fillId="4" borderId="0" xfId="0" applyNumberFormat="1" applyFont="1" applyFill="1" applyBorder="1" applyAlignment="1" applyProtection="1">
      <alignment horizontal="center" vertical="top" wrapText="1"/>
    </xf>
    <xf numFmtId="4" fontId="3" fillId="0" borderId="11" xfId="0" applyNumberFormat="1" applyFont="1" applyFill="1" applyBorder="1" applyAlignment="1" applyProtection="1">
      <alignment horizontal="right" vertical="top"/>
    </xf>
    <xf numFmtId="4" fontId="6" fillId="6" borderId="0" xfId="0" applyNumberFormat="1" applyFont="1" applyFill="1" applyAlignment="1" applyProtection="1">
      <alignment horizontal="right"/>
    </xf>
    <xf numFmtId="42" fontId="3" fillId="0" borderId="1" xfId="0" applyNumberFormat="1" applyFont="1" applyFill="1" applyBorder="1" applyAlignment="1" applyProtection="1">
      <alignment horizontal="right"/>
    </xf>
    <xf numFmtId="42" fontId="3" fillId="0" borderId="6" xfId="0" applyNumberFormat="1" applyFont="1" applyFill="1" applyBorder="1" applyAlignment="1" applyProtection="1">
      <alignment horizontal="right"/>
    </xf>
    <xf numFmtId="4" fontId="12" fillId="0" borderId="0" xfId="0" applyNumberFormat="1" applyFont="1" applyFill="1" applyAlignment="1" applyProtection="1">
      <alignment horizontal="right"/>
    </xf>
    <xf numFmtId="42" fontId="13" fillId="0" borderId="6" xfId="0" applyNumberFormat="1" applyFont="1" applyFill="1" applyBorder="1" applyAlignment="1" applyProtection="1">
      <alignment horizontal="right"/>
    </xf>
    <xf numFmtId="42" fontId="3" fillId="0" borderId="7" xfId="0" applyNumberFormat="1" applyFont="1" applyFill="1" applyBorder="1" applyAlignment="1" applyProtection="1">
      <alignment horizontal="right"/>
    </xf>
    <xf numFmtId="4" fontId="4" fillId="6" borderId="0" xfId="0" applyNumberFormat="1" applyFont="1" applyFill="1" applyAlignment="1" applyProtection="1">
      <alignment horizontal="right"/>
    </xf>
    <xf numFmtId="0" fontId="7" fillId="0" borderId="0" xfId="0" applyFont="1" applyFill="1" applyBorder="1" applyAlignment="1" applyProtection="1">
      <alignment vertical="center"/>
    </xf>
    <xf numFmtId="49" fontId="7" fillId="0" borderId="0" xfId="0" applyNumberFormat="1" applyFont="1" applyFill="1" applyBorder="1" applyAlignment="1" applyProtection="1">
      <alignment horizontal="right" vertical="center"/>
    </xf>
    <xf numFmtId="42" fontId="3" fillId="0" borderId="2" xfId="0" applyNumberFormat="1" applyFont="1" applyFill="1" applyBorder="1" applyAlignment="1" applyProtection="1">
      <alignment horizontal="right"/>
    </xf>
    <xf numFmtId="42" fontId="4" fillId="6" borderId="2" xfId="0" applyNumberFormat="1" applyFont="1" applyFill="1" applyBorder="1" applyAlignment="1" applyProtection="1">
      <alignment horizontal="right"/>
    </xf>
    <xf numFmtId="42" fontId="6" fillId="6" borderId="2" xfId="0" applyNumberFormat="1" applyFont="1" applyFill="1" applyBorder="1" applyAlignment="1" applyProtection="1">
      <alignment horizontal="right"/>
    </xf>
    <xf numFmtId="4" fontId="3" fillId="7" borderId="7" xfId="0" applyNumberFormat="1" applyFont="1" applyFill="1" applyBorder="1" applyAlignment="1" applyProtection="1">
      <alignment horizontal="center"/>
    </xf>
    <xf numFmtId="42" fontId="3" fillId="0" borderId="11" xfId="0" applyNumberFormat="1" applyFont="1" applyFill="1" applyBorder="1" applyAlignment="1" applyProtection="1">
      <alignment horizontal="right"/>
    </xf>
    <xf numFmtId="4" fontId="6" fillId="6" borderId="2" xfId="0" applyNumberFormat="1" applyFont="1" applyFill="1" applyBorder="1" applyAlignment="1" applyProtection="1">
      <alignment horizontal="right"/>
    </xf>
    <xf numFmtId="42" fontId="6" fillId="6" borderId="15" xfId="0" applyNumberFormat="1" applyFont="1" applyFill="1" applyBorder="1" applyAlignment="1" applyProtection="1">
      <alignment horizontal="right"/>
    </xf>
    <xf numFmtId="42" fontId="3" fillId="0" borderId="0" xfId="0" applyNumberFormat="1" applyFont="1" applyFill="1" applyAlignment="1" applyProtection="1">
      <alignment horizontal="right"/>
    </xf>
    <xf numFmtId="164" fontId="3" fillId="0" borderId="0" xfId="0" applyNumberFormat="1" applyFont="1" applyFill="1" applyBorder="1" applyAlignment="1" applyProtection="1">
      <alignment horizontal="right"/>
    </xf>
    <xf numFmtId="4" fontId="3" fillId="0" borderId="7" xfId="0" applyNumberFormat="1" applyFont="1" applyFill="1" applyBorder="1" applyAlignment="1" applyProtection="1">
      <alignment horizontal="center"/>
    </xf>
    <xf numFmtId="164" fontId="3" fillId="0" borderId="6" xfId="0" applyNumberFormat="1" applyFont="1" applyFill="1" applyBorder="1" applyAlignment="1" applyProtection="1">
      <alignment horizontal="right"/>
    </xf>
    <xf numFmtId="164" fontId="3" fillId="0" borderId="7" xfId="0" applyNumberFormat="1" applyFont="1" applyFill="1" applyBorder="1" applyAlignment="1" applyProtection="1">
      <alignment horizontal="right"/>
    </xf>
    <xf numFmtId="0" fontId="3" fillId="0" borderId="0" xfId="0" applyNumberFormat="1" applyFont="1" applyFill="1" applyBorder="1" applyProtection="1"/>
    <xf numFmtId="4" fontId="6" fillId="6" borderId="0" xfId="0" applyNumberFormat="1" applyFont="1" applyFill="1" applyBorder="1" applyAlignment="1" applyProtection="1">
      <alignment horizontal="right"/>
    </xf>
    <xf numFmtId="164" fontId="6" fillId="6" borderId="0" xfId="0" applyNumberFormat="1" applyFont="1" applyFill="1" applyBorder="1" applyAlignment="1" applyProtection="1">
      <alignment horizontal="right"/>
    </xf>
    <xf numFmtId="0" fontId="3" fillId="0" borderId="0" xfId="0" applyFont="1" applyFill="1" applyBorder="1" applyProtection="1"/>
    <xf numFmtId="0" fontId="6" fillId="6" borderId="0" xfId="0" applyFont="1" applyFill="1" applyBorder="1" applyProtection="1"/>
    <xf numFmtId="0" fontId="9" fillId="0" borderId="0" xfId="0" applyFont="1" applyFill="1" applyBorder="1" applyProtection="1"/>
    <xf numFmtId="42" fontId="6" fillId="6" borderId="0" xfId="0" applyNumberFormat="1" applyFont="1" applyFill="1" applyAlignment="1" applyProtection="1">
      <alignment horizontal="right"/>
    </xf>
    <xf numFmtId="49" fontId="3" fillId="0" borderId="0" xfId="0" applyNumberFormat="1" applyFont="1" applyFill="1" applyBorder="1" applyAlignment="1" applyProtection="1">
      <alignment wrapText="1"/>
    </xf>
    <xf numFmtId="42" fontId="4" fillId="6" borderId="0" xfId="0" applyNumberFormat="1" applyFont="1" applyFill="1" applyAlignment="1" applyProtection="1">
      <alignment horizontal="right"/>
    </xf>
    <xf numFmtId="0" fontId="3" fillId="0" borderId="0" xfId="0" applyFont="1" applyFill="1" applyBorder="1" applyAlignment="1" applyProtection="1">
      <alignment wrapText="1"/>
    </xf>
    <xf numFmtId="4" fontId="3" fillId="0" borderId="6" xfId="0" applyNumberFormat="1" applyFont="1" applyFill="1" applyBorder="1" applyAlignment="1" applyProtection="1">
      <alignment horizontal="right"/>
    </xf>
    <xf numFmtId="42" fontId="9" fillId="0" borderId="6" xfId="0" applyNumberFormat="1" applyFont="1" applyFill="1" applyBorder="1" applyAlignment="1" applyProtection="1">
      <alignment horizontal="right"/>
    </xf>
    <xf numFmtId="0" fontId="3" fillId="0" borderId="0" xfId="0" applyFont="1" applyFill="1" applyProtection="1"/>
    <xf numFmtId="0" fontId="7" fillId="0" borderId="0" xfId="0" applyFont="1" applyFill="1" applyBorder="1" applyAlignment="1" applyProtection="1">
      <alignment vertical="top" wrapText="1"/>
    </xf>
    <xf numFmtId="0" fontId="14"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12" fillId="0" borderId="0" xfId="0" applyFont="1" applyFill="1" applyBorder="1" applyAlignment="1" applyProtection="1">
      <alignment vertical="center"/>
    </xf>
    <xf numFmtId="42" fontId="3" fillId="0" borderId="17" xfId="0" applyNumberFormat="1" applyFont="1" applyFill="1" applyBorder="1" applyAlignment="1" applyProtection="1">
      <alignment vertical="center"/>
    </xf>
    <xf numFmtId="0" fontId="7" fillId="0" borderId="0" xfId="0" applyFont="1" applyFill="1" applyBorder="1" applyAlignment="1" applyProtection="1">
      <alignment vertical="top"/>
    </xf>
    <xf numFmtId="42" fontId="3" fillId="5" borderId="1" xfId="0" applyNumberFormat="1" applyFont="1" applyFill="1" applyBorder="1" applyAlignment="1" applyProtection="1">
      <alignment horizontal="right"/>
      <protection locked="0"/>
    </xf>
    <xf numFmtId="42" fontId="3" fillId="5" borderId="0" xfId="0" applyNumberFormat="1" applyFont="1" applyFill="1" applyBorder="1" applyAlignment="1" applyProtection="1">
      <alignment horizontal="right"/>
      <protection locked="0"/>
    </xf>
    <xf numFmtId="42" fontId="3" fillId="5" borderId="2" xfId="0" applyNumberFormat="1" applyFont="1" applyFill="1" applyBorder="1" applyAlignment="1" applyProtection="1">
      <alignment horizontal="right"/>
      <protection locked="0"/>
    </xf>
    <xf numFmtId="49" fontId="3" fillId="5" borderId="0" xfId="0" applyNumberFormat="1" applyFont="1" applyFill="1" applyBorder="1" applyProtection="1">
      <protection locked="0"/>
    </xf>
    <xf numFmtId="4" fontId="3" fillId="5" borderId="0" xfId="0" applyNumberFormat="1" applyFont="1" applyFill="1" applyAlignment="1" applyProtection="1">
      <alignment horizontal="right"/>
      <protection locked="0"/>
    </xf>
    <xf numFmtId="4" fontId="3" fillId="5" borderId="6" xfId="0" applyNumberFormat="1" applyFont="1" applyFill="1" applyBorder="1" applyAlignment="1" applyProtection="1">
      <alignment horizontal="right"/>
      <protection locked="0"/>
    </xf>
    <xf numFmtId="42" fontId="3" fillId="5" borderId="10" xfId="0" applyNumberFormat="1" applyFont="1" applyFill="1" applyBorder="1" applyAlignment="1" applyProtection="1">
      <alignment horizontal="right"/>
      <protection locked="0"/>
    </xf>
    <xf numFmtId="42" fontId="3" fillId="5" borderId="11" xfId="0" applyNumberFormat="1" applyFont="1" applyFill="1" applyBorder="1" applyAlignment="1" applyProtection="1">
      <alignment horizontal="right"/>
      <protection locked="0"/>
    </xf>
    <xf numFmtId="164" fontId="3" fillId="5" borderId="6" xfId="0" applyNumberFormat="1" applyFont="1" applyFill="1" applyBorder="1" applyAlignment="1" applyProtection="1">
      <alignment horizontal="right"/>
      <protection locked="0"/>
    </xf>
    <xf numFmtId="42" fontId="0" fillId="0" borderId="2" xfId="0" applyNumberFormat="1" applyFont="1" applyFill="1" applyBorder="1" applyAlignment="1" applyProtection="1">
      <alignment horizontal="right"/>
    </xf>
    <xf numFmtId="42" fontId="1" fillId="0" borderId="8" xfId="0" applyNumberFormat="1" applyFont="1" applyFill="1" applyBorder="1" applyAlignment="1" applyProtection="1">
      <alignment horizontal="right"/>
    </xf>
    <xf numFmtId="42" fontId="0" fillId="5" borderId="2" xfId="0" applyNumberFormat="1" applyFont="1" applyFill="1" applyBorder="1" applyAlignment="1" applyProtection="1">
      <alignment horizontal="right"/>
      <protection locked="0"/>
    </xf>
    <xf numFmtId="42" fontId="1" fillId="0" borderId="7" xfId="0" applyNumberFormat="1" applyFont="1" applyFill="1" applyBorder="1" applyAlignment="1" applyProtection="1">
      <alignment horizontal="right"/>
    </xf>
    <xf numFmtId="4" fontId="11" fillId="3" borderId="0" xfId="0" applyNumberFormat="1" applyFont="1" applyFill="1" applyBorder="1" applyAlignment="1" applyProtection="1">
      <alignment horizontal="right"/>
    </xf>
    <xf numFmtId="42" fontId="0" fillId="0" borderId="9" xfId="0" applyNumberFormat="1" applyFont="1" applyFill="1" applyBorder="1" applyAlignment="1" applyProtection="1">
      <alignment horizontal="right"/>
    </xf>
    <xf numFmtId="42" fontId="0" fillId="0" borderId="8" xfId="0" applyNumberFormat="1" applyFont="1" applyFill="1" applyBorder="1" applyAlignment="1" applyProtection="1">
      <alignment horizontal="right"/>
    </xf>
    <xf numFmtId="49" fontId="0" fillId="0" borderId="0" xfId="0" applyNumberFormat="1" applyFill="1" applyAlignment="1" applyProtection="1">
      <alignment horizontal="right" vertical="center"/>
    </xf>
    <xf numFmtId="0" fontId="9" fillId="0" borderId="0" xfId="0" applyFont="1" applyFill="1" applyBorder="1" applyAlignment="1" applyProtection="1">
      <alignment vertical="center"/>
    </xf>
    <xf numFmtId="49" fontId="3" fillId="5" borderId="0" xfId="0" applyNumberFormat="1" applyFont="1" applyFill="1" applyBorder="1" applyAlignment="1" applyProtection="1">
      <alignment wrapText="1"/>
      <protection locked="0"/>
    </xf>
    <xf numFmtId="0" fontId="0" fillId="5" borderId="0" xfId="0" applyNumberFormat="1" applyFont="1" applyFill="1" applyBorder="1" applyAlignment="1" applyProtection="1">
      <alignment vertical="center"/>
      <protection locked="0"/>
    </xf>
    <xf numFmtId="49" fontId="3" fillId="3" borderId="19" xfId="0" applyNumberFormat="1" applyFont="1" applyFill="1" applyBorder="1" applyAlignment="1" applyProtection="1">
      <alignment horizontal="right" vertical="center"/>
    </xf>
    <xf numFmtId="49" fontId="3" fillId="3" borderId="20" xfId="0" applyNumberFormat="1" applyFont="1" applyFill="1" applyBorder="1" applyAlignment="1" applyProtection="1">
      <alignment horizontal="right" vertical="center"/>
    </xf>
    <xf numFmtId="49" fontId="3" fillId="3" borderId="21" xfId="0" applyNumberFormat="1" applyFont="1" applyFill="1" applyBorder="1" applyAlignment="1" applyProtection="1">
      <alignment horizontal="right" vertical="center"/>
    </xf>
    <xf numFmtId="49" fontId="3" fillId="3" borderId="22" xfId="0" applyNumberFormat="1" applyFont="1" applyFill="1" applyBorder="1" applyAlignment="1" applyProtection="1">
      <alignment horizontal="right" vertical="center"/>
    </xf>
    <xf numFmtId="49" fontId="3" fillId="3" borderId="23" xfId="0" applyNumberFormat="1" applyFont="1" applyFill="1" applyBorder="1" applyAlignment="1" applyProtection="1">
      <alignment horizontal="right" vertical="center"/>
    </xf>
    <xf numFmtId="49" fontId="3" fillId="3" borderId="24" xfId="0" applyNumberFormat="1" applyFont="1" applyFill="1" applyBorder="1" applyAlignment="1" applyProtection="1">
      <alignment horizontal="right" vertical="center"/>
    </xf>
    <xf numFmtId="49" fontId="3" fillId="3" borderId="25" xfId="0" applyNumberFormat="1" applyFont="1" applyFill="1" applyBorder="1" applyAlignment="1" applyProtection="1">
      <alignment horizontal="right" vertical="center"/>
    </xf>
    <xf numFmtId="49" fontId="3" fillId="3" borderId="26" xfId="0" applyNumberFormat="1" applyFont="1" applyFill="1" applyBorder="1" applyAlignment="1" applyProtection="1">
      <alignment horizontal="right" vertical="center"/>
    </xf>
    <xf numFmtId="49" fontId="18" fillId="3" borderId="18" xfId="0" applyNumberFormat="1" applyFont="1" applyFill="1" applyBorder="1" applyAlignment="1" applyProtection="1">
      <alignment horizontal="right" vertical="center"/>
    </xf>
    <xf numFmtId="49" fontId="18" fillId="3" borderId="27" xfId="0" applyNumberFormat="1" applyFont="1" applyFill="1" applyBorder="1" applyAlignment="1" applyProtection="1">
      <alignment horizontal="right" vertical="center"/>
    </xf>
    <xf numFmtId="49" fontId="18" fillId="3" borderId="28" xfId="0" applyNumberFormat="1" applyFont="1" applyFill="1" applyBorder="1" applyAlignment="1" applyProtection="1">
      <alignment horizontal="right" vertical="center"/>
    </xf>
    <xf numFmtId="49" fontId="0" fillId="3" borderId="21" xfId="0" applyNumberFormat="1" applyFill="1" applyBorder="1" applyAlignment="1" applyProtection="1">
      <alignment horizontal="right" vertical="center"/>
    </xf>
    <xf numFmtId="49" fontId="3" fillId="3" borderId="18" xfId="0" applyNumberFormat="1" applyFont="1" applyFill="1" applyBorder="1" applyAlignment="1" applyProtection="1">
      <alignment horizontal="right" vertical="center"/>
    </xf>
    <xf numFmtId="49" fontId="0" fillId="3" borderId="23" xfId="0" applyNumberFormat="1" applyFill="1" applyBorder="1" applyAlignment="1" applyProtection="1">
      <alignment horizontal="right" vertical="center"/>
    </xf>
    <xf numFmtId="0" fontId="3" fillId="3" borderId="25" xfId="0" applyFont="1" applyFill="1" applyBorder="1" applyAlignment="1" applyProtection="1">
      <alignment vertical="center"/>
    </xf>
    <xf numFmtId="0" fontId="3" fillId="3" borderId="26" xfId="0" applyFont="1" applyFill="1" applyBorder="1" applyAlignment="1" applyProtection="1">
      <alignment vertical="center"/>
    </xf>
    <xf numFmtId="0" fontId="3" fillId="3" borderId="20" xfId="0" applyFont="1" applyFill="1" applyBorder="1" applyAlignment="1" applyProtection="1">
      <alignment vertical="center"/>
    </xf>
    <xf numFmtId="0" fontId="3" fillId="3" borderId="22" xfId="0" applyFont="1" applyFill="1" applyBorder="1" applyAlignment="1" applyProtection="1">
      <alignment vertical="center"/>
    </xf>
    <xf numFmtId="0" fontId="3" fillId="3" borderId="24" xfId="0" applyFont="1" applyFill="1" applyBorder="1" applyAlignment="1" applyProtection="1">
      <alignment vertical="center"/>
    </xf>
    <xf numFmtId="0" fontId="3" fillId="3" borderId="21" xfId="0" applyFont="1" applyFill="1" applyBorder="1" applyAlignment="1" applyProtection="1">
      <alignment vertical="center"/>
    </xf>
    <xf numFmtId="0" fontId="3" fillId="5" borderId="0" xfId="0" applyFont="1" applyFill="1" applyBorder="1" applyAlignment="1" applyProtection="1">
      <alignment vertical="center"/>
      <protection locked="0"/>
    </xf>
    <xf numFmtId="3" fontId="13" fillId="0" borderId="0" xfId="0" applyNumberFormat="1" applyFont="1" applyFill="1" applyBorder="1" applyAlignment="1" applyProtection="1">
      <alignment vertical="center"/>
    </xf>
    <xf numFmtId="49" fontId="3" fillId="0" borderId="29" xfId="0" applyNumberFormat="1" applyFont="1" applyFill="1" applyBorder="1" applyAlignment="1" applyProtection="1">
      <alignment horizontal="right" vertical="center"/>
    </xf>
    <xf numFmtId="49" fontId="3" fillId="0" borderId="30" xfId="0" applyNumberFormat="1" applyFont="1" applyFill="1" applyBorder="1" applyAlignment="1" applyProtection="1">
      <alignment horizontal="right" vertical="center"/>
    </xf>
    <xf numFmtId="49" fontId="18" fillId="0" borderId="31" xfId="0" applyNumberFormat="1" applyFont="1" applyFill="1" applyBorder="1" applyAlignment="1" applyProtection="1">
      <alignment horizontal="right" vertical="center"/>
    </xf>
    <xf numFmtId="49" fontId="18" fillId="0" borderId="0" xfId="0" applyNumberFormat="1" applyFont="1" applyFill="1" applyBorder="1" applyAlignment="1" applyProtection="1">
      <alignment horizontal="right" vertical="center"/>
    </xf>
    <xf numFmtId="49" fontId="18" fillId="0" borderId="29" xfId="0" applyNumberFormat="1" applyFont="1" applyFill="1" applyBorder="1" applyAlignment="1" applyProtection="1">
      <alignment horizontal="right" vertical="center"/>
    </xf>
    <xf numFmtId="0" fontId="3" fillId="0" borderId="29" xfId="0" applyFont="1" applyFill="1" applyBorder="1" applyAlignment="1" applyProtection="1">
      <alignment vertical="center"/>
    </xf>
    <xf numFmtId="49" fontId="3" fillId="0" borderId="31" xfId="0" applyNumberFormat="1" applyFont="1" applyFill="1" applyBorder="1" applyAlignment="1" applyProtection="1">
      <alignment horizontal="right" vertical="center"/>
    </xf>
    <xf numFmtId="0" fontId="3" fillId="0" borderId="31" xfId="0" applyFont="1" applyFill="1" applyBorder="1" applyAlignment="1" applyProtection="1">
      <alignment vertical="center"/>
    </xf>
    <xf numFmtId="169" fontId="3" fillId="5" borderId="0" xfId="7" applyNumberFormat="1" applyFont="1" applyFill="1" applyBorder="1" applyAlignment="1" applyProtection="1">
      <alignment vertical="center"/>
      <protection locked="0"/>
    </xf>
    <xf numFmtId="169" fontId="13" fillId="0" borderId="0" xfId="7" applyNumberFormat="1" applyFont="1" applyFill="1" applyBorder="1" applyAlignment="1" applyProtection="1">
      <alignment vertical="center"/>
    </xf>
    <xf numFmtId="0" fontId="0" fillId="3" borderId="21" xfId="0" applyNumberFormat="1" applyFill="1" applyBorder="1" applyAlignment="1" applyProtection="1">
      <alignment horizontal="right" vertical="center"/>
    </xf>
    <xf numFmtId="0" fontId="3" fillId="3" borderId="22" xfId="0" applyNumberFormat="1" applyFont="1" applyFill="1" applyBorder="1" applyAlignment="1" applyProtection="1">
      <alignment horizontal="right" vertical="center"/>
    </xf>
    <xf numFmtId="0" fontId="3" fillId="3" borderId="24" xfId="0" applyNumberFormat="1" applyFont="1" applyFill="1" applyBorder="1" applyAlignment="1" applyProtection="1">
      <alignment horizontal="right" vertical="center"/>
    </xf>
    <xf numFmtId="169" fontId="3" fillId="0" borderId="0" xfId="0" applyNumberFormat="1" applyFont="1" applyFill="1" applyBorder="1" applyAlignment="1" applyProtection="1">
      <alignment vertical="center"/>
    </xf>
    <xf numFmtId="169" fontId="12" fillId="0" borderId="0" xfId="0" applyNumberFormat="1" applyFont="1" applyFill="1" applyBorder="1" applyAlignment="1" applyProtection="1">
      <alignment vertical="center"/>
    </xf>
    <xf numFmtId="0" fontId="3" fillId="3" borderId="26" xfId="0" applyNumberFormat="1" applyFont="1" applyFill="1" applyBorder="1" applyAlignment="1" applyProtection="1">
      <alignment horizontal="right" vertical="center"/>
    </xf>
    <xf numFmtId="168" fontId="0" fillId="2" borderId="13" xfId="0" applyNumberFormat="1" applyFont="1" applyFill="1" applyBorder="1" applyAlignment="1" applyProtection="1">
      <alignment horizontal="right" vertical="center"/>
    </xf>
    <xf numFmtId="168" fontId="0" fillId="2" borderId="16" xfId="0" applyNumberFormat="1" applyFont="1" applyFill="1" applyBorder="1" applyAlignment="1" applyProtection="1">
      <alignment horizontal="right" vertical="center"/>
    </xf>
    <xf numFmtId="168" fontId="0" fillId="2" borderId="14" xfId="0" applyNumberFormat="1" applyFont="1" applyFill="1" applyBorder="1" applyAlignment="1" applyProtection="1">
      <alignment horizontal="right" vertical="center"/>
    </xf>
    <xf numFmtId="49" fontId="8" fillId="0" borderId="0" xfId="0" applyNumberFormat="1" applyFont="1" applyFill="1" applyAlignment="1" applyProtection="1">
      <alignment horizontal="left"/>
    </xf>
    <xf numFmtId="49" fontId="3" fillId="0" borderId="0" xfId="0" applyNumberFormat="1" applyFont="1" applyFill="1" applyAlignment="1" applyProtection="1">
      <alignment horizontal="left" wrapText="1"/>
    </xf>
    <xf numFmtId="49" fontId="0" fillId="5" borderId="13" xfId="0" applyNumberFormat="1" applyFont="1" applyFill="1" applyBorder="1" applyAlignment="1" applyProtection="1">
      <alignment horizontal="right" vertical="center"/>
      <protection locked="0"/>
    </xf>
    <xf numFmtId="49" fontId="0" fillId="5" borderId="16" xfId="0" applyNumberFormat="1" applyFont="1" applyFill="1" applyBorder="1" applyAlignment="1" applyProtection="1">
      <alignment horizontal="right" vertical="center"/>
      <protection locked="0"/>
    </xf>
    <xf numFmtId="49" fontId="0" fillId="5" borderId="14" xfId="0" applyNumberFormat="1" applyFont="1" applyFill="1" applyBorder="1" applyAlignment="1" applyProtection="1">
      <alignment horizontal="right" vertical="center"/>
      <protection locked="0"/>
    </xf>
    <xf numFmtId="0" fontId="0" fillId="5" borderId="13" xfId="0" applyFont="1" applyFill="1" applyBorder="1" applyAlignment="1" applyProtection="1">
      <alignment horizontal="right" vertical="center"/>
      <protection locked="0"/>
    </xf>
    <xf numFmtId="0" fontId="0" fillId="5" borderId="16" xfId="0" applyFont="1" applyFill="1" applyBorder="1" applyAlignment="1" applyProtection="1">
      <alignment horizontal="right" vertical="center"/>
      <protection locked="0"/>
    </xf>
    <xf numFmtId="0" fontId="0" fillId="5" borderId="14" xfId="0" applyFont="1" applyFill="1" applyBorder="1" applyAlignment="1" applyProtection="1">
      <alignment horizontal="right" vertical="center"/>
      <protection locked="0"/>
    </xf>
    <xf numFmtId="49" fontId="3" fillId="0" borderId="0" xfId="0" applyNumberFormat="1" applyFont="1" applyFill="1" applyAlignment="1" applyProtection="1">
      <alignment horizontal="left" vertical="top" wrapText="1"/>
    </xf>
    <xf numFmtId="49" fontId="3" fillId="5" borderId="0" xfId="0" applyNumberFormat="1" applyFont="1" applyFill="1" applyAlignment="1" applyProtection="1">
      <alignment horizontal="left"/>
      <protection locked="0"/>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6" xr:uid="{155B2FD7-D3DD-42C4-8984-B19F7E1E59F5}"/>
    <cellStyle name="Percent" xfId="1" xr:uid="{00000000-0005-0000-0000-000001000000}"/>
    <cellStyle name="Standaard" xfId="0" builtinId="0"/>
    <cellStyle name="Valuta" xfId="7" builtinId="4"/>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87EA-FE45-4F7D-A3D7-4A204FBDB7AA}">
  <sheetPr>
    <pageSetUpPr fitToPage="1"/>
  </sheetPr>
  <dimension ref="A1:H1031"/>
  <sheetViews>
    <sheetView showGridLines="0" tabSelected="1" topLeftCell="A27" zoomScaleNormal="100" workbookViewId="0">
      <selection activeCell="C38" sqref="C38"/>
    </sheetView>
  </sheetViews>
  <sheetFormatPr defaultColWidth="8.85546875" defaultRowHeight="12.75" x14ac:dyDescent="0.2"/>
  <cols>
    <col min="1" max="1" width="45.85546875" style="17" customWidth="1"/>
    <col min="2" max="4" width="14.42578125" style="17" customWidth="1"/>
    <col min="5" max="5" width="8.85546875" style="17"/>
    <col min="6" max="7" width="8.85546875" style="18"/>
    <col min="8" max="8" width="25.85546875" style="17" customWidth="1"/>
    <col min="9" max="16384" width="8.85546875" style="17"/>
  </cols>
  <sheetData>
    <row r="1" spans="1:7" x14ac:dyDescent="0.2">
      <c r="A1" s="16" t="s">
        <v>55</v>
      </c>
      <c r="B1" s="166"/>
      <c r="C1" s="167"/>
      <c r="D1" s="168"/>
    </row>
    <row r="2" spans="1:7" x14ac:dyDescent="0.2">
      <c r="A2" s="16" t="s">
        <v>56</v>
      </c>
      <c r="B2" s="166"/>
      <c r="C2" s="167"/>
      <c r="D2" s="168"/>
    </row>
    <row r="3" spans="1:7" x14ac:dyDescent="0.2">
      <c r="A3" s="16" t="s">
        <v>57</v>
      </c>
      <c r="B3" s="169"/>
      <c r="C3" s="170"/>
      <c r="D3" s="171"/>
    </row>
    <row r="4" spans="1:7" s="21" customFormat="1" x14ac:dyDescent="0.2">
      <c r="A4" s="19"/>
      <c r="B4" s="20"/>
      <c r="C4" s="20"/>
      <c r="D4" s="20"/>
      <c r="F4" s="22"/>
      <c r="G4" s="22"/>
    </row>
    <row r="5" spans="1:7" x14ac:dyDescent="0.2">
      <c r="A5" s="23"/>
      <c r="B5" s="24"/>
      <c r="C5" s="25"/>
      <c r="D5" s="25"/>
    </row>
    <row r="6" spans="1:7" ht="43.7" customHeight="1" x14ac:dyDescent="0.2">
      <c r="A6" s="26" t="s">
        <v>104</v>
      </c>
      <c r="B6" s="27"/>
      <c r="C6" s="28" t="s">
        <v>19</v>
      </c>
      <c r="D6" s="29" t="s">
        <v>53</v>
      </c>
    </row>
    <row r="7" spans="1:7" x14ac:dyDescent="0.2">
      <c r="A7" s="23"/>
      <c r="B7" s="25"/>
      <c r="C7" s="3"/>
      <c r="D7" s="3"/>
    </row>
    <row r="8" spans="1:7" x14ac:dyDescent="0.2">
      <c r="A8" s="30" t="s">
        <v>58</v>
      </c>
      <c r="B8" s="25"/>
      <c r="C8" s="4"/>
      <c r="D8" s="4"/>
      <c r="E8" s="31"/>
    </row>
    <row r="9" spans="1:7" x14ac:dyDescent="0.2">
      <c r="A9" s="30"/>
      <c r="B9" s="25"/>
      <c r="C9" s="4"/>
      <c r="D9" s="4"/>
      <c r="E9" s="31"/>
    </row>
    <row r="10" spans="1:7" x14ac:dyDescent="0.2">
      <c r="A10" s="32" t="s">
        <v>59</v>
      </c>
      <c r="B10" s="25"/>
      <c r="C10" s="4"/>
      <c r="D10" s="4"/>
      <c r="E10" s="31"/>
    </row>
    <row r="11" spans="1:7" x14ac:dyDescent="0.2">
      <c r="A11" s="23" t="s">
        <v>61</v>
      </c>
      <c r="B11" s="25"/>
      <c r="C11" s="5"/>
      <c r="D11" s="5"/>
      <c r="E11" s="31"/>
    </row>
    <row r="12" spans="1:7" x14ac:dyDescent="0.2">
      <c r="A12" s="23" t="s">
        <v>62</v>
      </c>
      <c r="B12" s="25"/>
      <c r="C12" s="5">
        <f>C278</f>
        <v>0</v>
      </c>
      <c r="D12" s="5">
        <f>D278</f>
        <v>0</v>
      </c>
      <c r="E12" s="31"/>
    </row>
    <row r="13" spans="1:7" x14ac:dyDescent="0.2">
      <c r="A13" s="23" t="s">
        <v>63</v>
      </c>
      <c r="B13" s="25"/>
      <c r="C13" s="6">
        <f>C295</f>
        <v>0</v>
      </c>
      <c r="D13" s="6">
        <f>D295</f>
        <v>0</v>
      </c>
      <c r="E13" s="31"/>
    </row>
    <row r="14" spans="1:7" x14ac:dyDescent="0.2">
      <c r="A14" s="33" t="s">
        <v>60</v>
      </c>
      <c r="B14" s="25"/>
      <c r="C14" s="44">
        <f>SUM(C12:C13)</f>
        <v>0</v>
      </c>
      <c r="D14" s="44">
        <f>SUM(D12:D13)</f>
        <v>0</v>
      </c>
      <c r="E14" s="31"/>
    </row>
    <row r="15" spans="1:7" x14ac:dyDescent="0.2">
      <c r="A15" s="23"/>
      <c r="B15" s="25"/>
      <c r="C15" s="5"/>
      <c r="D15" s="5"/>
      <c r="E15" s="31"/>
    </row>
    <row r="16" spans="1:7" x14ac:dyDescent="0.2">
      <c r="A16" s="32" t="s">
        <v>64</v>
      </c>
      <c r="B16" s="25"/>
      <c r="C16" s="5"/>
      <c r="D16" s="5"/>
      <c r="E16" s="31"/>
    </row>
    <row r="17" spans="1:5" x14ac:dyDescent="0.2">
      <c r="A17" s="23" t="s">
        <v>67</v>
      </c>
      <c r="B17" s="25"/>
      <c r="C17" s="5"/>
      <c r="D17" s="5"/>
      <c r="E17" s="31"/>
    </row>
    <row r="18" spans="1:5" x14ac:dyDescent="0.2">
      <c r="A18" s="23" t="s">
        <v>68</v>
      </c>
      <c r="B18" s="25"/>
      <c r="C18" s="5">
        <f t="shared" ref="C18:D22" si="0">C312</f>
        <v>0</v>
      </c>
      <c r="D18" s="5">
        <f t="shared" si="0"/>
        <v>0</v>
      </c>
      <c r="E18" s="31"/>
    </row>
    <row r="19" spans="1:5" x14ac:dyDescent="0.2">
      <c r="A19" s="23" t="s">
        <v>69</v>
      </c>
      <c r="B19" s="25"/>
      <c r="C19" s="5">
        <f t="shared" si="0"/>
        <v>0</v>
      </c>
      <c r="D19" s="5">
        <f t="shared" si="0"/>
        <v>0</v>
      </c>
      <c r="E19" s="31"/>
    </row>
    <row r="20" spans="1:5" x14ac:dyDescent="0.2">
      <c r="A20" s="23" t="s">
        <v>70</v>
      </c>
      <c r="B20" s="25"/>
      <c r="C20" s="5">
        <f t="shared" si="0"/>
        <v>0</v>
      </c>
      <c r="D20" s="5">
        <f t="shared" si="0"/>
        <v>0</v>
      </c>
      <c r="E20" s="31"/>
    </row>
    <row r="21" spans="1:5" x14ac:dyDescent="0.2">
      <c r="A21" s="23" t="s">
        <v>71</v>
      </c>
      <c r="B21" s="25"/>
      <c r="C21" s="5">
        <f t="shared" si="0"/>
        <v>0</v>
      </c>
      <c r="D21" s="5">
        <f t="shared" si="0"/>
        <v>0</v>
      </c>
      <c r="E21" s="31"/>
    </row>
    <row r="22" spans="1:5" x14ac:dyDescent="0.2">
      <c r="A22" s="23" t="s">
        <v>72</v>
      </c>
      <c r="B22" s="25"/>
      <c r="C22" s="6">
        <f t="shared" si="0"/>
        <v>0</v>
      </c>
      <c r="D22" s="6">
        <f t="shared" si="0"/>
        <v>0</v>
      </c>
      <c r="E22" s="31"/>
    </row>
    <row r="23" spans="1:5" x14ac:dyDescent="0.2">
      <c r="A23" s="33" t="s">
        <v>65</v>
      </c>
      <c r="B23" s="25"/>
      <c r="C23" s="44">
        <f>SUM(C18:C22)</f>
        <v>0</v>
      </c>
      <c r="D23" s="44">
        <f>SUM(D18:D22)</f>
        <v>0</v>
      </c>
      <c r="E23" s="31"/>
    </row>
    <row r="24" spans="1:5" x14ac:dyDescent="0.2">
      <c r="A24" s="23"/>
      <c r="B24" s="25"/>
      <c r="C24" s="5"/>
      <c r="D24" s="5"/>
      <c r="E24" s="31"/>
    </row>
    <row r="25" spans="1:5" x14ac:dyDescent="0.2">
      <c r="A25" s="32" t="s">
        <v>66</v>
      </c>
      <c r="B25" s="25"/>
      <c r="C25" s="5"/>
      <c r="D25" s="5"/>
      <c r="E25" s="31"/>
    </row>
    <row r="26" spans="1:5" x14ac:dyDescent="0.2">
      <c r="A26" s="23" t="s">
        <v>74</v>
      </c>
      <c r="B26" s="25"/>
      <c r="C26" s="5">
        <f t="shared" ref="C26:D29" si="1">C374</f>
        <v>0</v>
      </c>
      <c r="D26" s="5">
        <f t="shared" si="1"/>
        <v>0</v>
      </c>
      <c r="E26" s="31"/>
    </row>
    <row r="27" spans="1:5" x14ac:dyDescent="0.2">
      <c r="A27" s="23" t="s">
        <v>75</v>
      </c>
      <c r="B27" s="25"/>
      <c r="C27" s="5">
        <f t="shared" si="1"/>
        <v>0</v>
      </c>
      <c r="D27" s="5">
        <f t="shared" si="1"/>
        <v>0</v>
      </c>
      <c r="E27" s="31"/>
    </row>
    <row r="28" spans="1:5" x14ac:dyDescent="0.2">
      <c r="A28" s="23" t="s">
        <v>76</v>
      </c>
      <c r="B28" s="25"/>
      <c r="C28" s="5">
        <f t="shared" si="1"/>
        <v>0</v>
      </c>
      <c r="D28" s="5">
        <f t="shared" si="1"/>
        <v>0</v>
      </c>
      <c r="E28" s="31"/>
    </row>
    <row r="29" spans="1:5" x14ac:dyDescent="0.2">
      <c r="A29" s="23" t="s">
        <v>77</v>
      </c>
      <c r="B29" s="25"/>
      <c r="C29" s="6">
        <f t="shared" si="1"/>
        <v>0</v>
      </c>
      <c r="D29" s="6">
        <f t="shared" si="1"/>
        <v>0</v>
      </c>
      <c r="E29" s="31"/>
    </row>
    <row r="30" spans="1:5" x14ac:dyDescent="0.2">
      <c r="A30" s="33" t="s">
        <v>73</v>
      </c>
      <c r="B30" s="25"/>
      <c r="C30" s="44">
        <f>SUM(C26:C29)</f>
        <v>0</v>
      </c>
      <c r="D30" s="44">
        <f>SUM(D26:D29)</f>
        <v>0</v>
      </c>
      <c r="E30" s="31"/>
    </row>
    <row r="31" spans="1:5" x14ac:dyDescent="0.2">
      <c r="A31" s="23"/>
      <c r="B31" s="25"/>
      <c r="C31" s="5"/>
      <c r="D31" s="5"/>
      <c r="E31" s="31"/>
    </row>
    <row r="32" spans="1:5" ht="13.5" thickBot="1" x14ac:dyDescent="0.25">
      <c r="A32" s="32" t="s">
        <v>78</v>
      </c>
      <c r="B32" s="25"/>
      <c r="C32" s="5"/>
      <c r="D32" s="5"/>
      <c r="E32" s="31"/>
    </row>
    <row r="33" spans="1:7" x14ac:dyDescent="0.2">
      <c r="A33" s="23" t="s">
        <v>80</v>
      </c>
      <c r="B33" s="25"/>
      <c r="C33" s="9">
        <v>0</v>
      </c>
      <c r="D33" s="9">
        <v>0</v>
      </c>
      <c r="E33" s="31"/>
      <c r="F33" s="123" t="s">
        <v>425</v>
      </c>
      <c r="G33" s="124" t="s">
        <v>426</v>
      </c>
    </row>
    <row r="34" spans="1:7" x14ac:dyDescent="0.2">
      <c r="A34" s="23" t="s">
        <v>81</v>
      </c>
      <c r="B34" s="25"/>
      <c r="C34" s="9">
        <v>0</v>
      </c>
      <c r="D34" s="9">
        <v>0</v>
      </c>
      <c r="E34" s="31"/>
      <c r="F34" s="125">
        <v>1000</v>
      </c>
      <c r="G34" s="126" t="s">
        <v>424</v>
      </c>
    </row>
    <row r="35" spans="1:7" x14ac:dyDescent="0.2">
      <c r="A35" s="23" t="s">
        <v>82</v>
      </c>
      <c r="B35" s="25"/>
      <c r="C35" s="9">
        <v>0</v>
      </c>
      <c r="D35" s="9">
        <v>0</v>
      </c>
      <c r="E35" s="31"/>
      <c r="F35" s="125">
        <v>1200</v>
      </c>
      <c r="G35" s="126" t="s">
        <v>427</v>
      </c>
    </row>
    <row r="36" spans="1:7" x14ac:dyDescent="0.2">
      <c r="A36" s="23" t="s">
        <v>428</v>
      </c>
      <c r="B36" s="25"/>
      <c r="C36" s="9">
        <v>0</v>
      </c>
      <c r="D36" s="9">
        <v>0</v>
      </c>
      <c r="E36" s="31"/>
      <c r="F36" s="125" t="s">
        <v>431</v>
      </c>
      <c r="G36" s="126" t="s">
        <v>432</v>
      </c>
    </row>
    <row r="37" spans="1:7" x14ac:dyDescent="0.2">
      <c r="A37" s="23" t="s">
        <v>429</v>
      </c>
      <c r="B37" s="25"/>
      <c r="C37" s="9">
        <v>0</v>
      </c>
      <c r="D37" s="9">
        <v>0</v>
      </c>
      <c r="E37" s="31"/>
      <c r="F37" s="125" t="s">
        <v>433</v>
      </c>
      <c r="G37" s="126" t="s">
        <v>434</v>
      </c>
    </row>
    <row r="38" spans="1:7" ht="13.5" thickBot="1" x14ac:dyDescent="0.25">
      <c r="A38" s="23" t="s">
        <v>430</v>
      </c>
      <c r="B38" s="25"/>
      <c r="C38" s="114">
        <v>0</v>
      </c>
      <c r="D38" s="114">
        <v>0</v>
      </c>
      <c r="E38" s="31"/>
      <c r="F38" s="127" t="s">
        <v>639</v>
      </c>
      <c r="G38" s="128" t="s">
        <v>435</v>
      </c>
    </row>
    <row r="39" spans="1:7" x14ac:dyDescent="0.2">
      <c r="A39" s="33" t="s">
        <v>79</v>
      </c>
      <c r="B39" s="25"/>
      <c r="C39" s="44">
        <f>SUM(C33:C38)</f>
        <v>0</v>
      </c>
      <c r="D39" s="44">
        <f>SUM(D33:D35)</f>
        <v>0</v>
      </c>
      <c r="E39" s="31"/>
      <c r="F39" s="34"/>
    </row>
    <row r="40" spans="1:7" x14ac:dyDescent="0.2">
      <c r="A40" s="23"/>
      <c r="B40" s="25"/>
      <c r="C40" s="5"/>
      <c r="D40" s="6"/>
      <c r="E40" s="31"/>
      <c r="F40" s="34"/>
    </row>
    <row r="41" spans="1:7" ht="13.5" thickBot="1" x14ac:dyDescent="0.25">
      <c r="A41" s="30" t="s">
        <v>83</v>
      </c>
      <c r="B41" s="35"/>
      <c r="C41" s="113">
        <f>C14+C23+C30+C39</f>
        <v>0</v>
      </c>
      <c r="D41" s="113">
        <f>D14+D23+D30+D39</f>
        <v>0</v>
      </c>
      <c r="E41" s="31"/>
      <c r="F41" s="34"/>
    </row>
    <row r="42" spans="1:7" ht="13.5" thickTop="1" x14ac:dyDescent="0.2">
      <c r="A42" s="23"/>
      <c r="B42" s="25"/>
      <c r="C42" s="25"/>
      <c r="D42" s="25"/>
    </row>
    <row r="43" spans="1:7" x14ac:dyDescent="0.2">
      <c r="A43" s="23"/>
      <c r="B43" s="25"/>
      <c r="C43" s="25"/>
      <c r="D43" s="25"/>
    </row>
    <row r="44" spans="1:7" x14ac:dyDescent="0.2">
      <c r="A44" s="16" t="s">
        <v>55</v>
      </c>
      <c r="B44" s="161">
        <f>+$B$1</f>
        <v>0</v>
      </c>
      <c r="C44" s="162"/>
      <c r="D44" s="163"/>
    </row>
    <row r="45" spans="1:7" x14ac:dyDescent="0.2">
      <c r="A45" s="16" t="s">
        <v>56</v>
      </c>
      <c r="B45" s="161">
        <f>+$B$2</f>
        <v>0</v>
      </c>
      <c r="C45" s="162"/>
      <c r="D45" s="163"/>
    </row>
    <row r="46" spans="1:7" x14ac:dyDescent="0.2">
      <c r="A46" s="16" t="s">
        <v>57</v>
      </c>
      <c r="B46" s="161">
        <f>+$B$3</f>
        <v>0</v>
      </c>
      <c r="C46" s="162"/>
      <c r="D46" s="163"/>
    </row>
    <row r="47" spans="1:7" ht="24" customHeight="1" x14ac:dyDescent="0.2">
      <c r="B47" s="25"/>
      <c r="C47" s="24"/>
      <c r="D47" s="24"/>
    </row>
    <row r="48" spans="1:7" ht="38.25" x14ac:dyDescent="0.2">
      <c r="A48" s="26" t="s">
        <v>103</v>
      </c>
      <c r="B48" s="25"/>
      <c r="C48" s="28" t="s">
        <v>19</v>
      </c>
      <c r="D48" s="29" t="s">
        <v>53</v>
      </c>
    </row>
    <row r="49" spans="1:7" x14ac:dyDescent="0.2">
      <c r="B49" s="25"/>
      <c r="C49" s="3"/>
      <c r="D49" s="3"/>
    </row>
    <row r="50" spans="1:7" x14ac:dyDescent="0.2">
      <c r="A50" s="30" t="s">
        <v>54</v>
      </c>
      <c r="B50" s="25"/>
      <c r="C50" s="4"/>
      <c r="D50" s="7"/>
    </row>
    <row r="51" spans="1:7" x14ac:dyDescent="0.2">
      <c r="B51" s="25"/>
      <c r="C51" s="4"/>
      <c r="D51" s="4"/>
    </row>
    <row r="52" spans="1:7" x14ac:dyDescent="0.2">
      <c r="A52" s="36" t="s">
        <v>84</v>
      </c>
      <c r="B52" s="25"/>
      <c r="C52" s="4"/>
      <c r="D52" s="4"/>
      <c r="G52" s="17"/>
    </row>
    <row r="53" spans="1:7" x14ac:dyDescent="0.2">
      <c r="A53" s="17" t="s">
        <v>143</v>
      </c>
      <c r="B53" s="25"/>
      <c r="C53" s="5">
        <f>C456-C450</f>
        <v>0</v>
      </c>
      <c r="D53" s="5">
        <f>D456-D450</f>
        <v>0</v>
      </c>
      <c r="G53" s="17"/>
    </row>
    <row r="54" spans="1:7" x14ac:dyDescent="0.2">
      <c r="A54" s="23" t="s">
        <v>155</v>
      </c>
      <c r="B54" s="25"/>
      <c r="C54" s="6">
        <f>C450</f>
        <v>0</v>
      </c>
      <c r="D54" s="6">
        <f>D450</f>
        <v>0</v>
      </c>
      <c r="G54" s="17"/>
    </row>
    <row r="55" spans="1:7" x14ac:dyDescent="0.2">
      <c r="A55" s="33" t="s">
        <v>85</v>
      </c>
      <c r="B55" s="25"/>
      <c r="C55" s="59">
        <f>SUM(C53:C54)</f>
        <v>0</v>
      </c>
      <c r="D55" s="44">
        <f>SUM(D53:D54)</f>
        <v>0</v>
      </c>
      <c r="G55" s="17"/>
    </row>
    <row r="56" spans="1:7" x14ac:dyDescent="0.2">
      <c r="A56" s="23"/>
      <c r="B56" s="25"/>
      <c r="C56" s="5"/>
      <c r="D56" s="5"/>
    </row>
    <row r="57" spans="1:7" x14ac:dyDescent="0.2">
      <c r="A57" s="32" t="s">
        <v>20</v>
      </c>
      <c r="B57" s="25"/>
      <c r="C57" s="5"/>
      <c r="D57" s="5"/>
    </row>
    <row r="58" spans="1:7" x14ac:dyDescent="0.2">
      <c r="A58" s="23" t="s">
        <v>86</v>
      </c>
      <c r="B58" s="25"/>
      <c r="C58" s="5">
        <f t="shared" ref="C58:D60" si="2">C495</f>
        <v>0</v>
      </c>
      <c r="D58" s="5">
        <f t="shared" si="2"/>
        <v>0</v>
      </c>
    </row>
    <row r="59" spans="1:7" x14ac:dyDescent="0.2">
      <c r="A59" s="23" t="s">
        <v>87</v>
      </c>
      <c r="B59" s="25"/>
      <c r="C59" s="5">
        <f t="shared" si="2"/>
        <v>0</v>
      </c>
      <c r="D59" s="5">
        <f t="shared" si="2"/>
        <v>0</v>
      </c>
    </row>
    <row r="60" spans="1:7" x14ac:dyDescent="0.2">
      <c r="A60" s="23" t="s">
        <v>88</v>
      </c>
      <c r="B60" s="25"/>
      <c r="C60" s="6">
        <f t="shared" si="2"/>
        <v>0</v>
      </c>
      <c r="D60" s="6">
        <f t="shared" si="2"/>
        <v>0</v>
      </c>
    </row>
    <row r="61" spans="1:7" x14ac:dyDescent="0.2">
      <c r="A61" s="33" t="s">
        <v>89</v>
      </c>
      <c r="B61" s="25"/>
      <c r="C61" s="44">
        <f>SUM(C58:C60)</f>
        <v>0</v>
      </c>
      <c r="D61" s="44">
        <f>SUM(D58:D60)</f>
        <v>0</v>
      </c>
    </row>
    <row r="62" spans="1:7" x14ac:dyDescent="0.2">
      <c r="A62" s="23"/>
      <c r="B62" s="25"/>
      <c r="C62" s="5"/>
      <c r="D62" s="5"/>
    </row>
    <row r="63" spans="1:7" x14ac:dyDescent="0.2">
      <c r="A63" s="30" t="s">
        <v>90</v>
      </c>
      <c r="B63" s="35"/>
      <c r="C63" s="115">
        <f>C55+C61</f>
        <v>0</v>
      </c>
      <c r="D63" s="115">
        <f>D55+D61</f>
        <v>0</v>
      </c>
    </row>
    <row r="64" spans="1:7" x14ac:dyDescent="0.2">
      <c r="A64" s="23"/>
      <c r="B64" s="25"/>
      <c r="C64" s="5"/>
      <c r="D64" s="5"/>
    </row>
    <row r="65" spans="1:7" ht="13.5" thickBot="1" x14ac:dyDescent="0.25">
      <c r="A65" s="32" t="s">
        <v>91</v>
      </c>
      <c r="B65" s="25"/>
      <c r="C65" s="5"/>
      <c r="D65" s="5"/>
    </row>
    <row r="66" spans="1:7" x14ac:dyDescent="0.2">
      <c r="A66" s="23" t="s">
        <v>92</v>
      </c>
      <c r="B66" s="25"/>
      <c r="C66" s="9">
        <v>0</v>
      </c>
      <c r="D66" s="9">
        <v>0</v>
      </c>
      <c r="F66" s="123" t="s">
        <v>442</v>
      </c>
      <c r="G66" s="124" t="s">
        <v>443</v>
      </c>
    </row>
    <row r="67" spans="1:7" x14ac:dyDescent="0.2">
      <c r="A67" s="23" t="s">
        <v>93</v>
      </c>
      <c r="B67" s="25"/>
      <c r="C67" s="9">
        <v>0</v>
      </c>
      <c r="D67" s="9">
        <v>0</v>
      </c>
      <c r="F67" s="125" t="s">
        <v>444</v>
      </c>
      <c r="G67" s="126" t="s">
        <v>445</v>
      </c>
    </row>
    <row r="68" spans="1:7" x14ac:dyDescent="0.2">
      <c r="A68" s="23" t="s">
        <v>94</v>
      </c>
      <c r="B68" s="25"/>
      <c r="C68" s="9">
        <v>0</v>
      </c>
      <c r="D68" s="9">
        <v>0</v>
      </c>
      <c r="F68" s="125" t="s">
        <v>446</v>
      </c>
      <c r="G68" s="126" t="s">
        <v>447</v>
      </c>
    </row>
    <row r="69" spans="1:7" x14ac:dyDescent="0.2">
      <c r="A69" s="23" t="s">
        <v>95</v>
      </c>
      <c r="B69" s="25"/>
      <c r="C69" s="9">
        <v>0</v>
      </c>
      <c r="D69" s="9">
        <v>0</v>
      </c>
      <c r="F69" s="125" t="s">
        <v>448</v>
      </c>
      <c r="G69" s="126" t="s">
        <v>449</v>
      </c>
    </row>
    <row r="70" spans="1:7" ht="13.5" thickBot="1" x14ac:dyDescent="0.25">
      <c r="A70" s="23" t="s">
        <v>96</v>
      </c>
      <c r="B70" s="25"/>
      <c r="C70" s="114">
        <v>0</v>
      </c>
      <c r="D70" s="114">
        <v>0</v>
      </c>
      <c r="F70" s="127" t="s">
        <v>450</v>
      </c>
      <c r="G70" s="128" t="s">
        <v>451</v>
      </c>
    </row>
    <row r="71" spans="1:7" x14ac:dyDescent="0.2">
      <c r="A71" s="33" t="s">
        <v>97</v>
      </c>
      <c r="B71" s="25"/>
      <c r="C71" s="44">
        <f>SUM(C66:C70)</f>
        <v>0</v>
      </c>
      <c r="D71" s="44">
        <f>SUM(D66:D70)</f>
        <v>0</v>
      </c>
    </row>
    <row r="72" spans="1:7" x14ac:dyDescent="0.2">
      <c r="A72" s="23"/>
      <c r="B72" s="25"/>
      <c r="C72" s="5"/>
      <c r="D72" s="8"/>
    </row>
    <row r="73" spans="1:7" ht="13.5" thickBot="1" x14ac:dyDescent="0.25">
      <c r="A73" s="32" t="s">
        <v>98</v>
      </c>
      <c r="B73" s="25"/>
      <c r="C73" s="5"/>
      <c r="D73" s="8"/>
    </row>
    <row r="74" spans="1:7" x14ac:dyDescent="0.2">
      <c r="A74" s="23" t="s">
        <v>99</v>
      </c>
      <c r="B74" s="25"/>
      <c r="C74" s="9">
        <v>0</v>
      </c>
      <c r="D74" s="9">
        <v>0</v>
      </c>
      <c r="F74" s="123">
        <v>1700</v>
      </c>
      <c r="G74" s="124" t="s">
        <v>452</v>
      </c>
    </row>
    <row r="75" spans="1:7" ht="13.5" thickBot="1" x14ac:dyDescent="0.25">
      <c r="A75" s="23" t="s">
        <v>100</v>
      </c>
      <c r="B75" s="25"/>
      <c r="C75" s="114">
        <v>0</v>
      </c>
      <c r="D75" s="114">
        <v>0</v>
      </c>
      <c r="F75" s="127">
        <v>1710</v>
      </c>
      <c r="G75" s="128" t="s">
        <v>453</v>
      </c>
    </row>
    <row r="76" spans="1:7" x14ac:dyDescent="0.2">
      <c r="A76" s="33" t="s">
        <v>101</v>
      </c>
      <c r="B76" s="25"/>
      <c r="C76" s="44">
        <f>SUM(C74:C75)</f>
        <v>0</v>
      </c>
      <c r="D76" s="44">
        <f>SUM(D74:D75)</f>
        <v>0</v>
      </c>
    </row>
    <row r="77" spans="1:7" x14ac:dyDescent="0.2">
      <c r="A77" s="23"/>
      <c r="B77" s="25"/>
      <c r="C77" s="5"/>
      <c r="D77" s="5"/>
    </row>
    <row r="78" spans="1:7" x14ac:dyDescent="0.2">
      <c r="A78" s="23"/>
      <c r="B78" s="25"/>
      <c r="C78" s="5"/>
      <c r="D78" s="5"/>
    </row>
    <row r="79" spans="1:7" x14ac:dyDescent="0.2">
      <c r="A79" s="23"/>
      <c r="B79" s="25"/>
      <c r="C79" s="37"/>
      <c r="D79" s="5"/>
    </row>
    <row r="80" spans="1:7" x14ac:dyDescent="0.2">
      <c r="A80" s="23"/>
      <c r="B80" s="25"/>
      <c r="C80" s="37"/>
      <c r="D80" s="5"/>
    </row>
    <row r="81" spans="1:4" ht="13.5" thickBot="1" x14ac:dyDescent="0.25">
      <c r="A81" s="30" t="s">
        <v>118</v>
      </c>
      <c r="B81" s="25"/>
      <c r="C81" s="117">
        <f>C63+C71+C76</f>
        <v>0</v>
      </c>
      <c r="D81" s="118">
        <f>D63+D71+D76</f>
        <v>0</v>
      </c>
    </row>
    <row r="82" spans="1:4" ht="13.5" thickTop="1" x14ac:dyDescent="0.2">
      <c r="A82" s="23"/>
      <c r="B82" s="25"/>
      <c r="C82" s="38"/>
      <c r="D82" s="38"/>
    </row>
    <row r="83" spans="1:4" x14ac:dyDescent="0.2">
      <c r="A83" s="39" t="s">
        <v>102</v>
      </c>
      <c r="B83" s="116"/>
      <c r="C83" s="40">
        <f>C41-C81</f>
        <v>0</v>
      </c>
      <c r="D83" s="41">
        <f>D41-D81</f>
        <v>0</v>
      </c>
    </row>
    <row r="84" spans="1:4" x14ac:dyDescent="0.2">
      <c r="A84" s="23"/>
      <c r="B84" s="25"/>
      <c r="C84" s="25"/>
      <c r="D84" s="25"/>
    </row>
    <row r="85" spans="1:4" x14ac:dyDescent="0.2">
      <c r="A85" s="23"/>
      <c r="B85" s="25"/>
      <c r="C85" s="25"/>
      <c r="D85" s="25"/>
    </row>
    <row r="86" spans="1:4" x14ac:dyDescent="0.2">
      <c r="A86" s="16" t="s">
        <v>55</v>
      </c>
      <c r="B86" s="161">
        <f>+$B$1</f>
        <v>0</v>
      </c>
      <c r="C86" s="162"/>
      <c r="D86" s="163"/>
    </row>
    <row r="87" spans="1:4" x14ac:dyDescent="0.2">
      <c r="A87" s="16" t="s">
        <v>56</v>
      </c>
      <c r="B87" s="161">
        <f>+$B$2</f>
        <v>0</v>
      </c>
      <c r="C87" s="162"/>
      <c r="D87" s="163"/>
    </row>
    <row r="88" spans="1:4" x14ac:dyDescent="0.2">
      <c r="A88" s="16" t="s">
        <v>57</v>
      </c>
      <c r="B88" s="161">
        <f>+$B$3</f>
        <v>0</v>
      </c>
      <c r="C88" s="162"/>
      <c r="D88" s="163"/>
    </row>
    <row r="89" spans="1:4" ht="21.75" customHeight="1" x14ac:dyDescent="0.2">
      <c r="A89" s="23"/>
      <c r="B89" s="25"/>
      <c r="C89" s="25"/>
      <c r="D89" s="25"/>
    </row>
    <row r="90" spans="1:4" ht="39.75" customHeight="1" x14ac:dyDescent="0.2">
      <c r="A90" s="26" t="s">
        <v>135</v>
      </c>
      <c r="B90" s="42" t="s">
        <v>0</v>
      </c>
      <c r="C90" s="42" t="s">
        <v>21</v>
      </c>
      <c r="D90" s="42" t="s">
        <v>22</v>
      </c>
    </row>
    <row r="91" spans="1:4" x14ac:dyDescent="0.2">
      <c r="A91" s="23"/>
      <c r="B91" s="43"/>
      <c r="C91" s="43"/>
      <c r="D91" s="43"/>
    </row>
    <row r="92" spans="1:4" x14ac:dyDescent="0.2">
      <c r="A92" s="30" t="s">
        <v>105</v>
      </c>
      <c r="B92" s="44"/>
      <c r="C92" s="44"/>
      <c r="D92" s="44"/>
    </row>
    <row r="93" spans="1:4" x14ac:dyDescent="0.2">
      <c r="A93" s="23"/>
      <c r="B93" s="44"/>
      <c r="C93" s="44"/>
      <c r="D93" s="44"/>
    </row>
    <row r="94" spans="1:4" x14ac:dyDescent="0.2">
      <c r="A94" s="32" t="s">
        <v>28</v>
      </c>
      <c r="B94" s="44"/>
      <c r="C94" s="44"/>
      <c r="D94" s="44"/>
    </row>
    <row r="95" spans="1:4" x14ac:dyDescent="0.2">
      <c r="A95" s="23" t="s">
        <v>107</v>
      </c>
      <c r="B95" s="44">
        <f>B516</f>
        <v>0</v>
      </c>
      <c r="C95" s="44">
        <f>C516</f>
        <v>0</v>
      </c>
      <c r="D95" s="44">
        <f>D516</f>
        <v>0</v>
      </c>
    </row>
    <row r="96" spans="1:4" x14ac:dyDescent="0.2">
      <c r="A96" s="23" t="s">
        <v>132</v>
      </c>
      <c r="B96" s="44">
        <f>B520</f>
        <v>0</v>
      </c>
      <c r="C96" s="44">
        <f>C520</f>
        <v>0</v>
      </c>
      <c r="D96" s="44">
        <f>D520</f>
        <v>0</v>
      </c>
    </row>
    <row r="97" spans="1:4" x14ac:dyDescent="0.2">
      <c r="A97" s="23" t="s">
        <v>108</v>
      </c>
      <c r="B97" s="44">
        <f>B524</f>
        <v>0</v>
      </c>
      <c r="C97" s="44">
        <f>C524</f>
        <v>0</v>
      </c>
      <c r="D97" s="44">
        <f>D524</f>
        <v>0</v>
      </c>
    </row>
    <row r="98" spans="1:4" x14ac:dyDescent="0.2">
      <c r="A98" s="23" t="s">
        <v>106</v>
      </c>
      <c r="B98" s="112">
        <f>B540</f>
        <v>0</v>
      </c>
      <c r="C98" s="112">
        <f>C540</f>
        <v>0</v>
      </c>
      <c r="D98" s="112">
        <f>D540</f>
        <v>0</v>
      </c>
    </row>
    <row r="99" spans="1:4" x14ac:dyDescent="0.2">
      <c r="A99" s="33" t="s">
        <v>109</v>
      </c>
      <c r="B99" s="44">
        <f>SUM(B95:B98)</f>
        <v>0</v>
      </c>
      <c r="C99" s="44">
        <f>SUM(C95:C98)</f>
        <v>0</v>
      </c>
      <c r="D99" s="44">
        <f>SUM(D95:D98)</f>
        <v>0</v>
      </c>
    </row>
    <row r="100" spans="1:4" x14ac:dyDescent="0.2">
      <c r="A100" s="23"/>
      <c r="B100" s="44"/>
      <c r="C100" s="44"/>
      <c r="D100" s="44"/>
    </row>
    <row r="101" spans="1:4" x14ac:dyDescent="0.2">
      <c r="A101" s="32" t="s">
        <v>110</v>
      </c>
      <c r="B101" s="44"/>
      <c r="C101" s="44"/>
      <c r="D101" s="44"/>
    </row>
    <row r="102" spans="1:4" x14ac:dyDescent="0.2">
      <c r="A102" s="23" t="s">
        <v>113</v>
      </c>
      <c r="B102" s="44">
        <f>B564</f>
        <v>0</v>
      </c>
      <c r="C102" s="44">
        <f>C564</f>
        <v>0</v>
      </c>
      <c r="D102" s="44">
        <f>D564</f>
        <v>0</v>
      </c>
    </row>
    <row r="103" spans="1:4" x14ac:dyDescent="0.2">
      <c r="A103" s="23" t="s">
        <v>111</v>
      </c>
      <c r="B103" s="44">
        <f>B572</f>
        <v>0</v>
      </c>
      <c r="C103" s="44">
        <f>C572</f>
        <v>0</v>
      </c>
      <c r="D103" s="44">
        <f>D572</f>
        <v>0</v>
      </c>
    </row>
    <row r="104" spans="1:4" x14ac:dyDescent="0.2">
      <c r="A104" s="23" t="s">
        <v>112</v>
      </c>
      <c r="B104" s="44">
        <f>B579</f>
        <v>0</v>
      </c>
      <c r="C104" s="44">
        <f>C579</f>
        <v>0</v>
      </c>
      <c r="D104" s="44">
        <f>D579</f>
        <v>0</v>
      </c>
    </row>
    <row r="105" spans="1:4" x14ac:dyDescent="0.2">
      <c r="A105" s="23" t="s">
        <v>114</v>
      </c>
      <c r="B105" s="112">
        <f>B592</f>
        <v>0</v>
      </c>
      <c r="C105" s="112">
        <f>C592</f>
        <v>0</v>
      </c>
      <c r="D105" s="112">
        <f>D592</f>
        <v>0</v>
      </c>
    </row>
    <row r="106" spans="1:4" x14ac:dyDescent="0.2">
      <c r="A106" s="33" t="s">
        <v>110</v>
      </c>
      <c r="B106" s="44">
        <f>SUM(B102:B105)</f>
        <v>0</v>
      </c>
      <c r="C106" s="44">
        <f>SUM(C102:C105)</f>
        <v>0</v>
      </c>
      <c r="D106" s="44">
        <f>SUM(D102:D105)</f>
        <v>0</v>
      </c>
    </row>
    <row r="107" spans="1:4" x14ac:dyDescent="0.2">
      <c r="A107" s="23"/>
      <c r="B107" s="44"/>
      <c r="C107" s="44"/>
      <c r="D107" s="44"/>
    </row>
    <row r="108" spans="1:4" x14ac:dyDescent="0.2">
      <c r="A108" s="33" t="s">
        <v>115</v>
      </c>
      <c r="B108" s="44">
        <f>B614</f>
        <v>0</v>
      </c>
      <c r="C108" s="44">
        <f>C614</f>
        <v>0</v>
      </c>
      <c r="D108" s="44">
        <f>D614</f>
        <v>0</v>
      </c>
    </row>
    <row r="109" spans="1:4" x14ac:dyDescent="0.2">
      <c r="A109" s="33" t="s">
        <v>116</v>
      </c>
      <c r="B109" s="44">
        <f>B626</f>
        <v>0</v>
      </c>
      <c r="C109" s="44">
        <f>C626</f>
        <v>0</v>
      </c>
      <c r="D109" s="44">
        <f>D626</f>
        <v>0</v>
      </c>
    </row>
    <row r="110" spans="1:4" x14ac:dyDescent="0.2">
      <c r="A110" s="33" t="s">
        <v>29</v>
      </c>
      <c r="B110" s="44">
        <f>B640</f>
        <v>0</v>
      </c>
      <c r="C110" s="44">
        <f>C640</f>
        <v>0</v>
      </c>
      <c r="D110" s="44">
        <f>D640</f>
        <v>0</v>
      </c>
    </row>
    <row r="111" spans="1:4" x14ac:dyDescent="0.2">
      <c r="A111" s="33" t="s">
        <v>133</v>
      </c>
      <c r="B111" s="44">
        <f>B653</f>
        <v>0</v>
      </c>
      <c r="C111" s="44">
        <f>C653</f>
        <v>0</v>
      </c>
      <c r="D111" s="44">
        <f>D653</f>
        <v>0</v>
      </c>
    </row>
    <row r="112" spans="1:4" x14ac:dyDescent="0.2">
      <c r="A112" s="23"/>
      <c r="B112" s="112"/>
      <c r="C112" s="112"/>
      <c r="D112" s="112"/>
    </row>
    <row r="113" spans="1:4" x14ac:dyDescent="0.2">
      <c r="A113" s="30" t="s">
        <v>117</v>
      </c>
      <c r="B113" s="44">
        <f>B99+B106+B108+B109+B110+B111</f>
        <v>0</v>
      </c>
      <c r="C113" s="44">
        <f>C99+C106+C108+C109+C110+C111</f>
        <v>0</v>
      </c>
      <c r="D113" s="44">
        <f>D99+D106+D108+D109+D110+D111</f>
        <v>0</v>
      </c>
    </row>
    <row r="114" spans="1:4" x14ac:dyDescent="0.2">
      <c r="A114" s="23"/>
      <c r="B114" s="44"/>
      <c r="C114" s="44"/>
      <c r="D114" s="44"/>
    </row>
    <row r="115" spans="1:4" x14ac:dyDescent="0.2">
      <c r="A115" s="23"/>
      <c r="B115" s="44"/>
      <c r="C115" s="44"/>
      <c r="D115" s="44"/>
    </row>
    <row r="116" spans="1:4" x14ac:dyDescent="0.2">
      <c r="A116" s="30" t="s">
        <v>119</v>
      </c>
      <c r="B116" s="44"/>
      <c r="C116" s="44"/>
      <c r="D116" s="44"/>
    </row>
    <row r="117" spans="1:4" x14ac:dyDescent="0.2">
      <c r="A117" s="23"/>
      <c r="B117" s="44"/>
      <c r="C117" s="44"/>
      <c r="D117" s="44"/>
    </row>
    <row r="118" spans="1:4" x14ac:dyDescent="0.2">
      <c r="A118" s="32" t="s">
        <v>23</v>
      </c>
      <c r="B118" s="44"/>
      <c r="C118" s="44"/>
      <c r="D118" s="44"/>
    </row>
    <row r="119" spans="1:4" x14ac:dyDescent="0.2">
      <c r="A119" s="23" t="s">
        <v>120</v>
      </c>
      <c r="B119" s="44">
        <f>B673</f>
        <v>0</v>
      </c>
      <c r="C119" s="44">
        <f>C673</f>
        <v>0</v>
      </c>
      <c r="D119" s="44">
        <f>D673</f>
        <v>0</v>
      </c>
    </row>
    <row r="120" spans="1:4" x14ac:dyDescent="0.2">
      <c r="A120" s="23" t="s">
        <v>121</v>
      </c>
      <c r="B120" s="44">
        <f>B683</f>
        <v>0</v>
      </c>
      <c r="C120" s="44">
        <f>C683</f>
        <v>0</v>
      </c>
      <c r="D120" s="44">
        <f>D683</f>
        <v>0</v>
      </c>
    </row>
    <row r="121" spans="1:4" x14ac:dyDescent="0.2">
      <c r="A121" s="23" t="s">
        <v>122</v>
      </c>
      <c r="B121" s="112">
        <f>B695</f>
        <v>0</v>
      </c>
      <c r="C121" s="112">
        <f>C695</f>
        <v>0</v>
      </c>
      <c r="D121" s="112">
        <f>D695</f>
        <v>0</v>
      </c>
    </row>
    <row r="122" spans="1:4" x14ac:dyDescent="0.2">
      <c r="A122" s="33" t="s">
        <v>123</v>
      </c>
      <c r="B122" s="44">
        <f>SUM(B119:B121)</f>
        <v>0</v>
      </c>
      <c r="C122" s="44">
        <f>SUM(C119:C121)</f>
        <v>0</v>
      </c>
      <c r="D122" s="44">
        <f>SUM(D119:D121)</f>
        <v>0</v>
      </c>
    </row>
    <row r="123" spans="1:4" x14ac:dyDescent="0.2">
      <c r="A123" s="23"/>
      <c r="B123" s="44"/>
      <c r="C123" s="44"/>
      <c r="D123" s="44"/>
    </row>
    <row r="124" spans="1:4" x14ac:dyDescent="0.2">
      <c r="A124" s="32" t="s">
        <v>124</v>
      </c>
      <c r="B124" s="44"/>
      <c r="C124" s="44"/>
      <c r="D124" s="44"/>
    </row>
    <row r="125" spans="1:4" x14ac:dyDescent="0.2">
      <c r="A125" s="23" t="s">
        <v>125</v>
      </c>
      <c r="B125" s="44">
        <f>B726</f>
        <v>0</v>
      </c>
      <c r="C125" s="44">
        <f>C726</f>
        <v>0</v>
      </c>
      <c r="D125" s="44">
        <f>D726</f>
        <v>0</v>
      </c>
    </row>
    <row r="126" spans="1:4" x14ac:dyDescent="0.2">
      <c r="A126" s="23" t="s">
        <v>126</v>
      </c>
      <c r="B126" s="112">
        <f>B741</f>
        <v>0</v>
      </c>
      <c r="C126" s="112">
        <f>C741</f>
        <v>0</v>
      </c>
      <c r="D126" s="112">
        <f>D741</f>
        <v>0</v>
      </c>
    </row>
    <row r="127" spans="1:4" x14ac:dyDescent="0.2">
      <c r="A127" s="33" t="s">
        <v>127</v>
      </c>
      <c r="B127" s="44">
        <f>SUM(B125:B126)</f>
        <v>0</v>
      </c>
      <c r="C127" s="44">
        <f>SUM(C125:C126)</f>
        <v>0</v>
      </c>
      <c r="D127" s="44">
        <f>SUM(D125:D126)</f>
        <v>0</v>
      </c>
    </row>
    <row r="128" spans="1:4" x14ac:dyDescent="0.2">
      <c r="A128" s="23"/>
      <c r="B128" s="44"/>
      <c r="C128" s="44"/>
      <c r="D128" s="44"/>
    </row>
    <row r="129" spans="1:4" x14ac:dyDescent="0.2">
      <c r="A129" s="32" t="s">
        <v>128</v>
      </c>
      <c r="B129" s="44"/>
      <c r="C129" s="44"/>
      <c r="D129" s="44"/>
    </row>
    <row r="130" spans="1:4" x14ac:dyDescent="0.2">
      <c r="A130" s="23" t="s">
        <v>125</v>
      </c>
      <c r="B130" s="44">
        <f>B769</f>
        <v>0</v>
      </c>
      <c r="C130" s="44">
        <f>C769</f>
        <v>0</v>
      </c>
      <c r="D130" s="44">
        <f>D769</f>
        <v>0</v>
      </c>
    </row>
    <row r="131" spans="1:4" x14ac:dyDescent="0.2">
      <c r="A131" s="23" t="s">
        <v>129</v>
      </c>
      <c r="B131" s="112">
        <f>B784</f>
        <v>0</v>
      </c>
      <c r="C131" s="112">
        <f>C784</f>
        <v>0</v>
      </c>
      <c r="D131" s="112">
        <f>D784</f>
        <v>0</v>
      </c>
    </row>
    <row r="132" spans="1:4" x14ac:dyDescent="0.2">
      <c r="A132" s="33" t="s">
        <v>130</v>
      </c>
      <c r="B132" s="44">
        <f>SUM(B130:B131)</f>
        <v>0</v>
      </c>
      <c r="C132" s="44">
        <f>SUM(C130:C131)</f>
        <v>0</v>
      </c>
      <c r="D132" s="44">
        <f>SUM(D130:D131)</f>
        <v>0</v>
      </c>
    </row>
    <row r="133" spans="1:4" x14ac:dyDescent="0.2">
      <c r="A133" s="23"/>
      <c r="B133" s="44"/>
      <c r="C133" s="44"/>
      <c r="D133" s="44"/>
    </row>
    <row r="134" spans="1:4" x14ac:dyDescent="0.2">
      <c r="A134" s="33" t="s">
        <v>131</v>
      </c>
      <c r="B134" s="44">
        <f>B816</f>
        <v>0</v>
      </c>
      <c r="C134" s="44">
        <f>C816</f>
        <v>0</v>
      </c>
      <c r="D134" s="44">
        <f>D816</f>
        <v>0</v>
      </c>
    </row>
    <row r="135" spans="1:4" x14ac:dyDescent="0.2">
      <c r="A135" s="23"/>
      <c r="B135" s="112"/>
      <c r="C135" s="112"/>
      <c r="D135" s="112"/>
    </row>
    <row r="136" spans="1:4" x14ac:dyDescent="0.2">
      <c r="A136" s="30" t="s">
        <v>134</v>
      </c>
      <c r="B136" s="112">
        <f>B122+B127+B132+B134</f>
        <v>0</v>
      </c>
      <c r="C136" s="112">
        <f>C122+C127+C132+C134</f>
        <v>0</v>
      </c>
      <c r="D136" s="112">
        <f>D122+D127+D132+D134</f>
        <v>0</v>
      </c>
    </row>
    <row r="137" spans="1:4" x14ac:dyDescent="0.2">
      <c r="A137" s="30"/>
      <c r="B137" s="45"/>
      <c r="C137" s="45"/>
      <c r="D137" s="45"/>
    </row>
    <row r="138" spans="1:4" x14ac:dyDescent="0.2">
      <c r="A138" s="30"/>
      <c r="B138" s="46"/>
      <c r="C138" s="46"/>
      <c r="D138" s="46"/>
    </row>
    <row r="139" spans="1:4" x14ac:dyDescent="0.2">
      <c r="A139" s="16" t="s">
        <v>55</v>
      </c>
      <c r="B139" s="161">
        <f>+$B$1</f>
        <v>0</v>
      </c>
      <c r="C139" s="162"/>
      <c r="D139" s="163"/>
    </row>
    <row r="140" spans="1:4" x14ac:dyDescent="0.2">
      <c r="A140" s="16" t="s">
        <v>56</v>
      </c>
      <c r="B140" s="161">
        <f>+$B$2</f>
        <v>0</v>
      </c>
      <c r="C140" s="162"/>
      <c r="D140" s="163"/>
    </row>
    <row r="141" spans="1:4" x14ac:dyDescent="0.2">
      <c r="A141" s="16" t="s">
        <v>57</v>
      </c>
      <c r="B141" s="161">
        <f>+$B$3</f>
        <v>0</v>
      </c>
      <c r="C141" s="162"/>
      <c r="D141" s="163"/>
    </row>
    <row r="142" spans="1:4" ht="22.5" customHeight="1" x14ac:dyDescent="0.2">
      <c r="A142" s="30"/>
      <c r="B142" s="47"/>
      <c r="C142" s="47"/>
      <c r="D142" s="47"/>
    </row>
    <row r="143" spans="1:4" ht="39.75" customHeight="1" x14ac:dyDescent="0.2">
      <c r="A143" s="26" t="s">
        <v>136</v>
      </c>
      <c r="B143" s="42" t="s">
        <v>0</v>
      </c>
      <c r="C143" s="42" t="s">
        <v>21</v>
      </c>
      <c r="D143" s="42" t="s">
        <v>22</v>
      </c>
    </row>
    <row r="144" spans="1:4" x14ac:dyDescent="0.2">
      <c r="A144" s="23"/>
      <c r="B144" s="43"/>
      <c r="C144" s="43"/>
      <c r="D144" s="43"/>
    </row>
    <row r="145" spans="1:4" x14ac:dyDescent="0.2">
      <c r="A145" s="30" t="s">
        <v>134</v>
      </c>
      <c r="B145" s="44">
        <f>B136</f>
        <v>0</v>
      </c>
      <c r="C145" s="44">
        <f>C136</f>
        <v>0</v>
      </c>
      <c r="D145" s="44">
        <f>D136</f>
        <v>0</v>
      </c>
    </row>
    <row r="146" spans="1:4" x14ac:dyDescent="0.2">
      <c r="A146" s="30"/>
      <c r="B146" s="44"/>
      <c r="C146" s="44"/>
      <c r="D146" s="44"/>
    </row>
    <row r="147" spans="1:4" x14ac:dyDescent="0.2">
      <c r="A147" s="33" t="s">
        <v>24</v>
      </c>
      <c r="B147" s="44">
        <f>B831</f>
        <v>0</v>
      </c>
      <c r="C147" s="44">
        <f>C831</f>
        <v>0</v>
      </c>
      <c r="D147" s="44">
        <f>D831</f>
        <v>0</v>
      </c>
    </row>
    <row r="148" spans="1:4" x14ac:dyDescent="0.2">
      <c r="A148" s="33" t="s">
        <v>25</v>
      </c>
      <c r="B148" s="44">
        <f>B847</f>
        <v>0</v>
      </c>
      <c r="C148" s="44">
        <f>C847</f>
        <v>0</v>
      </c>
      <c r="D148" s="44">
        <f>D847</f>
        <v>0</v>
      </c>
    </row>
    <row r="149" spans="1:4" x14ac:dyDescent="0.2">
      <c r="A149" s="33" t="s">
        <v>137</v>
      </c>
      <c r="B149" s="44">
        <f>B869</f>
        <v>0</v>
      </c>
      <c r="C149" s="44">
        <f>C869</f>
        <v>0</v>
      </c>
      <c r="D149" s="44">
        <f>D869</f>
        <v>0</v>
      </c>
    </row>
    <row r="150" spans="1:4" x14ac:dyDescent="0.2">
      <c r="A150" s="33" t="s">
        <v>138</v>
      </c>
      <c r="B150" s="44">
        <f>B882</f>
        <v>0</v>
      </c>
      <c r="C150" s="44">
        <f>C882</f>
        <v>0</v>
      </c>
      <c r="D150" s="44">
        <f>D882</f>
        <v>0</v>
      </c>
    </row>
    <row r="151" spans="1:4" x14ac:dyDescent="0.2">
      <c r="A151" s="33" t="s">
        <v>26</v>
      </c>
      <c r="B151" s="44">
        <f>B905</f>
        <v>0</v>
      </c>
      <c r="C151" s="44">
        <f>C905</f>
        <v>0</v>
      </c>
      <c r="D151" s="44">
        <f>D905</f>
        <v>0</v>
      </c>
    </row>
    <row r="152" spans="1:4" x14ac:dyDescent="0.2">
      <c r="A152" s="33" t="s">
        <v>27</v>
      </c>
      <c r="B152" s="44">
        <f>B924</f>
        <v>0</v>
      </c>
      <c r="C152" s="44">
        <f>C924</f>
        <v>0</v>
      </c>
      <c r="D152" s="44">
        <f>D924</f>
        <v>0</v>
      </c>
    </row>
    <row r="153" spans="1:4" x14ac:dyDescent="0.2">
      <c r="A153" s="23"/>
      <c r="B153" s="44"/>
      <c r="C153" s="44"/>
      <c r="D153" s="44"/>
    </row>
    <row r="154" spans="1:4" ht="13.5" thickBot="1" x14ac:dyDescent="0.25">
      <c r="A154" s="30" t="s">
        <v>139</v>
      </c>
      <c r="B154" s="118">
        <f>B145+B147+B148+B149+B150+B151+B152</f>
        <v>0</v>
      </c>
      <c r="C154" s="118">
        <f>C145+C147+C148+C149+C150+C151+C152</f>
        <v>0</v>
      </c>
      <c r="D154" s="118">
        <f>D145+D147+D148+D149+D150+D151+D152</f>
        <v>0</v>
      </c>
    </row>
    <row r="155" spans="1:4" ht="13.5" thickTop="1" x14ac:dyDescent="0.2">
      <c r="A155" s="23"/>
      <c r="B155" s="48"/>
      <c r="C155" s="48"/>
      <c r="D155" s="48"/>
    </row>
    <row r="156" spans="1:4" x14ac:dyDescent="0.2">
      <c r="A156" s="23"/>
      <c r="B156" s="44"/>
      <c r="C156" s="44"/>
      <c r="D156" s="44"/>
    </row>
    <row r="157" spans="1:4" x14ac:dyDescent="0.2">
      <c r="A157" s="23"/>
      <c r="B157" s="44"/>
      <c r="C157" s="44"/>
      <c r="D157" s="44"/>
    </row>
    <row r="158" spans="1:4" x14ac:dyDescent="0.2">
      <c r="A158" s="23" t="s">
        <v>140</v>
      </c>
      <c r="B158" s="44">
        <f>B113</f>
        <v>0</v>
      </c>
      <c r="C158" s="44">
        <f>C113</f>
        <v>0</v>
      </c>
      <c r="D158" s="44">
        <f>D113</f>
        <v>0</v>
      </c>
    </row>
    <row r="159" spans="1:4" x14ac:dyDescent="0.2">
      <c r="A159" s="23" t="s">
        <v>141</v>
      </c>
      <c r="B159" s="44">
        <f>B154</f>
        <v>0</v>
      </c>
      <c r="C159" s="44">
        <f>C154</f>
        <v>0</v>
      </c>
      <c r="D159" s="44">
        <f>D154</f>
        <v>0</v>
      </c>
    </row>
    <row r="160" spans="1:4" ht="13.5" thickBot="1" x14ac:dyDescent="0.25">
      <c r="A160" s="23" t="s">
        <v>142</v>
      </c>
      <c r="B160" s="118">
        <f>B158-B159</f>
        <v>0</v>
      </c>
      <c r="C160" s="118">
        <f>C158-C159</f>
        <v>0</v>
      </c>
      <c r="D160" s="118">
        <f>D158-D159</f>
        <v>0</v>
      </c>
    </row>
    <row r="161" spans="1:7" ht="13.5" thickTop="1" x14ac:dyDescent="0.2">
      <c r="A161" s="23"/>
      <c r="B161" s="49"/>
      <c r="C161" s="49"/>
      <c r="D161" s="49"/>
    </row>
    <row r="162" spans="1:7" x14ac:dyDescent="0.2">
      <c r="A162" s="23"/>
      <c r="B162" s="49"/>
      <c r="C162" s="49"/>
      <c r="D162" s="49"/>
    </row>
    <row r="163" spans="1:7" x14ac:dyDescent="0.2">
      <c r="A163" s="16" t="s">
        <v>55</v>
      </c>
      <c r="B163" s="161">
        <f>+$B$1</f>
        <v>0</v>
      </c>
      <c r="C163" s="162"/>
      <c r="D163" s="163"/>
    </row>
    <row r="164" spans="1:7" x14ac:dyDescent="0.2">
      <c r="A164" s="16" t="s">
        <v>56</v>
      </c>
      <c r="B164" s="161">
        <f>+$B$2</f>
        <v>0</v>
      </c>
      <c r="C164" s="162"/>
      <c r="D164" s="163"/>
    </row>
    <row r="165" spans="1:7" x14ac:dyDescent="0.2">
      <c r="A165" s="16" t="s">
        <v>57</v>
      </c>
      <c r="B165" s="161">
        <f>+$B$3</f>
        <v>0</v>
      </c>
      <c r="C165" s="162"/>
      <c r="D165" s="163"/>
    </row>
    <row r="166" spans="1:7" ht="21.75" customHeight="1" x14ac:dyDescent="0.2">
      <c r="A166" s="23"/>
      <c r="B166" s="25"/>
      <c r="C166" s="25"/>
      <c r="D166" s="25"/>
    </row>
    <row r="167" spans="1:7" ht="39.75" customHeight="1" x14ac:dyDescent="0.2">
      <c r="A167" s="26" t="s">
        <v>322</v>
      </c>
      <c r="B167" s="42" t="s">
        <v>0</v>
      </c>
      <c r="C167" s="42" t="s">
        <v>21</v>
      </c>
      <c r="D167" s="42" t="s">
        <v>22</v>
      </c>
    </row>
    <row r="168" spans="1:7" x14ac:dyDescent="0.2">
      <c r="A168" s="23"/>
      <c r="B168" s="49"/>
      <c r="C168" s="49"/>
      <c r="D168" s="49"/>
    </row>
    <row r="169" spans="1:7" x14ac:dyDescent="0.2">
      <c r="A169" s="33" t="s">
        <v>307</v>
      </c>
      <c r="B169" s="49"/>
      <c r="C169" s="49"/>
      <c r="D169" s="49"/>
    </row>
    <row r="170" spans="1:7" x14ac:dyDescent="0.2">
      <c r="A170" s="23"/>
      <c r="B170" s="49"/>
      <c r="C170" s="49"/>
      <c r="D170" s="49"/>
    </row>
    <row r="171" spans="1:7" x14ac:dyDescent="0.2">
      <c r="A171" s="30" t="s">
        <v>105</v>
      </c>
      <c r="B171" s="49"/>
      <c r="C171" s="49"/>
      <c r="D171" s="49"/>
    </row>
    <row r="172" spans="1:7" x14ac:dyDescent="0.2">
      <c r="A172" s="23"/>
      <c r="B172" s="49"/>
      <c r="C172" s="49"/>
      <c r="D172" s="49"/>
    </row>
    <row r="173" spans="1:7" x14ac:dyDescent="0.2">
      <c r="A173" s="23" t="s">
        <v>302</v>
      </c>
      <c r="B173" s="50">
        <f>B99</f>
        <v>0</v>
      </c>
      <c r="C173" s="50">
        <f>C99</f>
        <v>0</v>
      </c>
      <c r="D173" s="50">
        <f>D99</f>
        <v>0</v>
      </c>
    </row>
    <row r="174" spans="1:7" x14ac:dyDescent="0.2">
      <c r="A174" s="23" t="s">
        <v>304</v>
      </c>
      <c r="B174" s="50">
        <f>B106</f>
        <v>0</v>
      </c>
      <c r="C174" s="50">
        <f>C106</f>
        <v>0</v>
      </c>
      <c r="D174" s="50">
        <f>D106</f>
        <v>0</v>
      </c>
      <c r="G174" s="17"/>
    </row>
    <row r="175" spans="1:7" x14ac:dyDescent="0.2">
      <c r="A175" s="23" t="s">
        <v>305</v>
      </c>
      <c r="B175" s="50"/>
      <c r="C175" s="50"/>
      <c r="D175" s="50"/>
      <c r="G175" s="17"/>
    </row>
    <row r="176" spans="1:7" x14ac:dyDescent="0.2">
      <c r="A176" s="23" t="s">
        <v>312</v>
      </c>
      <c r="B176" s="50"/>
      <c r="C176" s="50"/>
      <c r="D176" s="50"/>
      <c r="G176" s="17"/>
    </row>
    <row r="177" spans="1:7" x14ac:dyDescent="0.2">
      <c r="A177" s="23" t="s">
        <v>306</v>
      </c>
      <c r="B177" s="50">
        <f>B111-B150</f>
        <v>0</v>
      </c>
      <c r="C177" s="50">
        <f t="shared" ref="C177:D177" si="3">C111-C150</f>
        <v>0</v>
      </c>
      <c r="D177" s="50">
        <f t="shared" si="3"/>
        <v>0</v>
      </c>
      <c r="G177" s="17"/>
    </row>
    <row r="178" spans="1:7" x14ac:dyDescent="0.2">
      <c r="A178" s="23" t="s">
        <v>303</v>
      </c>
      <c r="B178" s="50">
        <f>SUM(B108:B110)</f>
        <v>0</v>
      </c>
      <c r="C178" s="50">
        <f t="shared" ref="C178:D178" si="4">SUM(C108:C110)</f>
        <v>0</v>
      </c>
      <c r="D178" s="50">
        <f t="shared" si="4"/>
        <v>0</v>
      </c>
    </row>
    <row r="179" spans="1:7" x14ac:dyDescent="0.2">
      <c r="A179" s="23"/>
      <c r="B179" s="50"/>
      <c r="C179" s="50"/>
      <c r="D179" s="50"/>
    </row>
    <row r="180" spans="1:7" x14ac:dyDescent="0.2">
      <c r="A180" s="51" t="s">
        <v>117</v>
      </c>
      <c r="B180" s="52">
        <f>SUM(B173:B178)</f>
        <v>0</v>
      </c>
      <c r="C180" s="52">
        <f>SUM(C173:C178)</f>
        <v>0</v>
      </c>
      <c r="D180" s="52">
        <f>SUM(D173:D178)</f>
        <v>0</v>
      </c>
    </row>
    <row r="181" spans="1:7" x14ac:dyDescent="0.2">
      <c r="A181" s="23"/>
      <c r="B181" s="50"/>
      <c r="C181" s="50"/>
      <c r="D181" s="50"/>
    </row>
    <row r="182" spans="1:7" x14ac:dyDescent="0.2">
      <c r="A182" s="30" t="s">
        <v>119</v>
      </c>
      <c r="B182" s="50"/>
      <c r="C182" s="50"/>
      <c r="D182" s="50"/>
    </row>
    <row r="183" spans="1:7" x14ac:dyDescent="0.2">
      <c r="A183" s="23"/>
      <c r="B183" s="50"/>
      <c r="C183" s="50"/>
      <c r="D183" s="50"/>
    </row>
    <row r="184" spans="1:7" x14ac:dyDescent="0.2">
      <c r="A184" s="23" t="s">
        <v>23</v>
      </c>
      <c r="B184" s="50">
        <f>B122</f>
        <v>0</v>
      </c>
      <c r="C184" s="50">
        <f t="shared" ref="C184:D184" si="5">C122</f>
        <v>0</v>
      </c>
      <c r="D184" s="50">
        <f t="shared" si="5"/>
        <v>0</v>
      </c>
    </row>
    <row r="185" spans="1:7" x14ac:dyDescent="0.2">
      <c r="A185" s="23" t="s">
        <v>124</v>
      </c>
      <c r="B185" s="50">
        <f>B127</f>
        <v>0</v>
      </c>
      <c r="C185" s="50">
        <f t="shared" ref="C185:D185" si="6">C127</f>
        <v>0</v>
      </c>
      <c r="D185" s="50">
        <f t="shared" si="6"/>
        <v>0</v>
      </c>
    </row>
    <row r="186" spans="1:7" x14ac:dyDescent="0.2">
      <c r="A186" s="23" t="s">
        <v>308</v>
      </c>
      <c r="B186" s="50">
        <f>SUM(B132,B134,B147:B149,B151:B152)</f>
        <v>0</v>
      </c>
      <c r="C186" s="50">
        <f t="shared" ref="C186:D186" si="7">SUM(C132,C134,C147:C149,C151:C152)</f>
        <v>0</v>
      </c>
      <c r="D186" s="50">
        <f t="shared" si="7"/>
        <v>0</v>
      </c>
    </row>
    <row r="187" spans="1:7" x14ac:dyDescent="0.2">
      <c r="A187" s="23"/>
      <c r="B187" s="50"/>
      <c r="C187" s="50"/>
      <c r="D187" s="50"/>
    </row>
    <row r="188" spans="1:7" x14ac:dyDescent="0.2">
      <c r="A188" s="51" t="s">
        <v>139</v>
      </c>
      <c r="B188" s="52">
        <f>SUM(B184:B186)</f>
        <v>0</v>
      </c>
      <c r="C188" s="52">
        <f>SUM(C184:C186)</f>
        <v>0</v>
      </c>
      <c r="D188" s="52">
        <f>SUM(D184:D186)</f>
        <v>0</v>
      </c>
    </row>
    <row r="189" spans="1:7" x14ac:dyDescent="0.2">
      <c r="A189" s="23"/>
      <c r="B189" s="50"/>
      <c r="C189" s="50"/>
      <c r="D189" s="50"/>
    </row>
    <row r="190" spans="1:7" x14ac:dyDescent="0.2">
      <c r="A190" s="53" t="s">
        <v>309</v>
      </c>
      <c r="B190" s="54">
        <f>B180-B188</f>
        <v>0</v>
      </c>
      <c r="C190" s="54">
        <f>C180-C188</f>
        <v>0</v>
      </c>
      <c r="D190" s="54">
        <f>D180-D188</f>
        <v>0</v>
      </c>
    </row>
    <row r="191" spans="1:7" x14ac:dyDescent="0.2">
      <c r="A191" s="23"/>
      <c r="B191" s="50"/>
      <c r="C191" s="50"/>
      <c r="D191" s="50"/>
    </row>
    <row r="192" spans="1:7" x14ac:dyDescent="0.2">
      <c r="A192" s="23"/>
      <c r="B192" s="50"/>
      <c r="C192" s="50"/>
      <c r="D192" s="50"/>
    </row>
    <row r="193" spans="1:4" x14ac:dyDescent="0.2">
      <c r="A193" s="30" t="s">
        <v>310</v>
      </c>
      <c r="B193" s="50"/>
      <c r="C193" s="50"/>
      <c r="D193" s="50"/>
    </row>
    <row r="194" spans="1:4" x14ac:dyDescent="0.2">
      <c r="A194" s="23"/>
      <c r="B194" s="50"/>
      <c r="C194" s="50"/>
      <c r="D194" s="50"/>
    </row>
    <row r="195" spans="1:4" x14ac:dyDescent="0.2">
      <c r="A195" s="30" t="s">
        <v>311</v>
      </c>
      <c r="B195" s="50"/>
      <c r="C195" s="50"/>
      <c r="D195" s="50"/>
    </row>
    <row r="196" spans="1:4" x14ac:dyDescent="0.2">
      <c r="A196" s="23"/>
      <c r="B196" s="50"/>
      <c r="C196" s="50"/>
      <c r="D196" s="50"/>
    </row>
    <row r="197" spans="1:4" x14ac:dyDescent="0.2">
      <c r="A197" s="23" t="s">
        <v>302</v>
      </c>
      <c r="B197" s="55" t="e">
        <f>B173/B$180*100%</f>
        <v>#DIV/0!</v>
      </c>
      <c r="C197" s="55" t="e">
        <f t="shared" ref="C197:D197" si="8">C173/C$180*100%</f>
        <v>#DIV/0!</v>
      </c>
      <c r="D197" s="55" t="e">
        <f t="shared" si="8"/>
        <v>#DIV/0!</v>
      </c>
    </row>
    <row r="198" spans="1:4" x14ac:dyDescent="0.2">
      <c r="A198" s="23" t="s">
        <v>304</v>
      </c>
      <c r="B198" s="55" t="e">
        <f t="shared" ref="B198:D202" si="9">B174/B$180*100%</f>
        <v>#DIV/0!</v>
      </c>
      <c r="C198" s="55" t="e">
        <f t="shared" si="9"/>
        <v>#DIV/0!</v>
      </c>
      <c r="D198" s="55" t="e">
        <f t="shared" si="9"/>
        <v>#DIV/0!</v>
      </c>
    </row>
    <row r="199" spans="1:4" x14ac:dyDescent="0.2">
      <c r="A199" s="23" t="s">
        <v>305</v>
      </c>
      <c r="B199" s="55" t="e">
        <f t="shared" si="9"/>
        <v>#DIV/0!</v>
      </c>
      <c r="C199" s="55" t="e">
        <f t="shared" si="9"/>
        <v>#DIV/0!</v>
      </c>
      <c r="D199" s="55" t="e">
        <f t="shared" si="9"/>
        <v>#DIV/0!</v>
      </c>
    </row>
    <row r="200" spans="1:4" x14ac:dyDescent="0.2">
      <c r="A200" s="23" t="s">
        <v>305</v>
      </c>
      <c r="B200" s="55" t="e">
        <f t="shared" si="9"/>
        <v>#DIV/0!</v>
      </c>
      <c r="C200" s="55" t="e">
        <f t="shared" si="9"/>
        <v>#DIV/0!</v>
      </c>
      <c r="D200" s="55" t="e">
        <f t="shared" si="9"/>
        <v>#DIV/0!</v>
      </c>
    </row>
    <row r="201" spans="1:4" x14ac:dyDescent="0.2">
      <c r="A201" s="23" t="s">
        <v>306</v>
      </c>
      <c r="B201" s="55" t="e">
        <f t="shared" si="9"/>
        <v>#DIV/0!</v>
      </c>
      <c r="C201" s="55" t="e">
        <f t="shared" si="9"/>
        <v>#DIV/0!</v>
      </c>
      <c r="D201" s="55" t="e">
        <f t="shared" si="9"/>
        <v>#DIV/0!</v>
      </c>
    </row>
    <row r="202" spans="1:4" x14ac:dyDescent="0.2">
      <c r="A202" s="23" t="s">
        <v>303</v>
      </c>
      <c r="B202" s="55" t="e">
        <f t="shared" si="9"/>
        <v>#DIV/0!</v>
      </c>
      <c r="C202" s="55" t="e">
        <f t="shared" si="9"/>
        <v>#DIV/0!</v>
      </c>
      <c r="D202" s="55" t="e">
        <f t="shared" si="9"/>
        <v>#DIV/0!</v>
      </c>
    </row>
    <row r="203" spans="1:4" x14ac:dyDescent="0.2">
      <c r="A203" s="23"/>
      <c r="B203" s="55"/>
      <c r="C203" s="55"/>
      <c r="D203" s="55"/>
    </row>
    <row r="204" spans="1:4" x14ac:dyDescent="0.2">
      <c r="A204" s="51" t="s">
        <v>117</v>
      </c>
      <c r="B204" s="56" t="e">
        <f>SUM(B197:B202)</f>
        <v>#DIV/0!</v>
      </c>
      <c r="C204" s="56" t="e">
        <f>SUM(C197:C202)</f>
        <v>#DIV/0!</v>
      </c>
      <c r="D204" s="56" t="e">
        <f>SUM(D197:D202)</f>
        <v>#DIV/0!</v>
      </c>
    </row>
    <row r="205" spans="1:4" x14ac:dyDescent="0.2">
      <c r="A205" s="23"/>
      <c r="B205" s="55"/>
      <c r="C205" s="55"/>
      <c r="D205" s="55"/>
    </row>
    <row r="206" spans="1:4" x14ac:dyDescent="0.2">
      <c r="A206" s="30" t="s">
        <v>119</v>
      </c>
      <c r="B206" s="55"/>
      <c r="C206" s="55"/>
      <c r="D206" s="55"/>
    </row>
    <row r="207" spans="1:4" x14ac:dyDescent="0.2">
      <c r="A207" s="23"/>
      <c r="B207" s="55"/>
      <c r="C207" s="55"/>
      <c r="D207" s="55"/>
    </row>
    <row r="208" spans="1:4" x14ac:dyDescent="0.2">
      <c r="A208" s="23" t="s">
        <v>23</v>
      </c>
      <c r="B208" s="55" t="e">
        <f>B184/B$188*100%</f>
        <v>#DIV/0!</v>
      </c>
      <c r="C208" s="55" t="e">
        <f t="shared" ref="C208:D208" si="10">C184/C$188*100%</f>
        <v>#DIV/0!</v>
      </c>
      <c r="D208" s="55" t="e">
        <f t="shared" si="10"/>
        <v>#DIV/0!</v>
      </c>
    </row>
    <row r="209" spans="1:4" x14ac:dyDescent="0.2">
      <c r="A209" s="23" t="s">
        <v>124</v>
      </c>
      <c r="B209" s="55" t="e">
        <f t="shared" ref="B209:D210" si="11">B185/B$188*100%</f>
        <v>#DIV/0!</v>
      </c>
      <c r="C209" s="55" t="e">
        <f t="shared" si="11"/>
        <v>#DIV/0!</v>
      </c>
      <c r="D209" s="55" t="e">
        <f t="shared" si="11"/>
        <v>#DIV/0!</v>
      </c>
    </row>
    <row r="210" spans="1:4" x14ac:dyDescent="0.2">
      <c r="A210" s="23" t="s">
        <v>308</v>
      </c>
      <c r="B210" s="55" t="e">
        <f t="shared" si="11"/>
        <v>#DIV/0!</v>
      </c>
      <c r="C210" s="55" t="e">
        <f t="shared" si="11"/>
        <v>#DIV/0!</v>
      </c>
      <c r="D210" s="55" t="e">
        <f t="shared" si="11"/>
        <v>#DIV/0!</v>
      </c>
    </row>
    <row r="211" spans="1:4" x14ac:dyDescent="0.2">
      <c r="A211" s="23"/>
      <c r="B211" s="55"/>
      <c r="C211" s="55"/>
      <c r="D211" s="55"/>
    </row>
    <row r="212" spans="1:4" x14ac:dyDescent="0.2">
      <c r="A212" s="51" t="s">
        <v>139</v>
      </c>
      <c r="B212" s="56" t="e">
        <f>SUM(B208:B210)</f>
        <v>#DIV/0!</v>
      </c>
      <c r="C212" s="56" t="e">
        <f>SUM(C208:C210)</f>
        <v>#DIV/0!</v>
      </c>
      <c r="D212" s="56" t="e">
        <f>SUM(D208:D210)</f>
        <v>#DIV/0!</v>
      </c>
    </row>
    <row r="213" spans="1:4" x14ac:dyDescent="0.2">
      <c r="A213" s="23"/>
      <c r="B213" s="57"/>
      <c r="C213" s="57"/>
      <c r="D213" s="57"/>
    </row>
    <row r="214" spans="1:4" x14ac:dyDescent="0.2">
      <c r="A214" s="53" t="s">
        <v>309</v>
      </c>
      <c r="B214" s="56" t="e">
        <f>B204-B212</f>
        <v>#DIV/0!</v>
      </c>
      <c r="C214" s="56" t="e">
        <f>C204-C212</f>
        <v>#DIV/0!</v>
      </c>
      <c r="D214" s="56" t="e">
        <f>D204-D212</f>
        <v>#DIV/0!</v>
      </c>
    </row>
    <row r="215" spans="1:4" x14ac:dyDescent="0.2">
      <c r="A215" s="23"/>
      <c r="B215" s="49"/>
      <c r="C215" s="49"/>
      <c r="D215" s="49"/>
    </row>
    <row r="216" spans="1:4" x14ac:dyDescent="0.2">
      <c r="A216" s="23"/>
      <c r="B216" s="49"/>
      <c r="C216" s="49"/>
      <c r="D216" s="49"/>
    </row>
    <row r="217" spans="1:4" x14ac:dyDescent="0.2">
      <c r="A217" s="16" t="s">
        <v>55</v>
      </c>
      <c r="B217" s="161">
        <f>+$B$1</f>
        <v>0</v>
      </c>
      <c r="C217" s="162"/>
      <c r="D217" s="163"/>
    </row>
    <row r="218" spans="1:4" x14ac:dyDescent="0.2">
      <c r="A218" s="16" t="s">
        <v>56</v>
      </c>
      <c r="B218" s="161">
        <f>+$B$2</f>
        <v>0</v>
      </c>
      <c r="C218" s="162"/>
      <c r="D218" s="163"/>
    </row>
    <row r="219" spans="1:4" x14ac:dyDescent="0.2">
      <c r="A219" s="16" t="s">
        <v>57</v>
      </c>
      <c r="B219" s="161">
        <f>+$B$3</f>
        <v>0</v>
      </c>
      <c r="C219" s="162"/>
      <c r="D219" s="163"/>
    </row>
    <row r="220" spans="1:4" x14ac:dyDescent="0.2">
      <c r="A220" s="23"/>
      <c r="B220" s="25"/>
      <c r="C220" s="25"/>
      <c r="D220" s="25"/>
    </row>
    <row r="221" spans="1:4" x14ac:dyDescent="0.2">
      <c r="A221" s="23"/>
      <c r="B221" s="25"/>
      <c r="C221" s="25"/>
      <c r="D221" s="25"/>
    </row>
    <row r="222" spans="1:4" ht="27" customHeight="1" x14ac:dyDescent="0.2">
      <c r="A222" s="60" t="s">
        <v>144</v>
      </c>
      <c r="B222" s="61"/>
      <c r="C222" s="61"/>
      <c r="D222" s="61"/>
    </row>
    <row r="223" spans="1:4" x14ac:dyDescent="0.2">
      <c r="A223" s="23"/>
      <c r="B223" s="25"/>
      <c r="C223" s="25"/>
      <c r="D223" s="25"/>
    </row>
    <row r="224" spans="1:4" x14ac:dyDescent="0.2">
      <c r="A224" s="164" t="s">
        <v>145</v>
      </c>
      <c r="B224" s="164"/>
      <c r="C224" s="164"/>
      <c r="D224" s="164"/>
    </row>
    <row r="225" spans="1:4" ht="37.5" customHeight="1" x14ac:dyDescent="0.2">
      <c r="A225" s="165" t="s">
        <v>146</v>
      </c>
      <c r="B225" s="165"/>
      <c r="C225" s="165"/>
      <c r="D225" s="165"/>
    </row>
    <row r="226" spans="1:4" x14ac:dyDescent="0.2">
      <c r="A226" s="23"/>
      <c r="B226" s="25"/>
      <c r="C226" s="25"/>
      <c r="D226" s="25"/>
    </row>
    <row r="227" spans="1:4" x14ac:dyDescent="0.2">
      <c r="A227" s="164" t="s">
        <v>59</v>
      </c>
      <c r="B227" s="164"/>
      <c r="C227" s="164"/>
      <c r="D227" s="164"/>
    </row>
    <row r="228" spans="1:4" ht="50.25" customHeight="1" x14ac:dyDescent="0.2">
      <c r="A228" s="165" t="s">
        <v>147</v>
      </c>
      <c r="B228" s="165"/>
      <c r="C228" s="165"/>
      <c r="D228" s="165"/>
    </row>
    <row r="229" spans="1:4" ht="13.5" customHeight="1" x14ac:dyDescent="0.2">
      <c r="A229" s="165" t="s">
        <v>148</v>
      </c>
      <c r="B229" s="165"/>
      <c r="C229" s="165"/>
      <c r="D229" s="165"/>
    </row>
    <row r="230" spans="1:4" x14ac:dyDescent="0.2">
      <c r="A230" s="23"/>
      <c r="B230" s="25"/>
      <c r="C230" s="25"/>
      <c r="D230" s="25"/>
    </row>
    <row r="231" spans="1:4" x14ac:dyDescent="0.2">
      <c r="A231" s="32" t="s">
        <v>64</v>
      </c>
      <c r="B231" s="25"/>
      <c r="C231" s="25"/>
      <c r="D231" s="25"/>
    </row>
    <row r="232" spans="1:4" ht="24.95" customHeight="1" x14ac:dyDescent="0.2">
      <c r="A232" s="172" t="s">
        <v>149</v>
      </c>
      <c r="B232" s="172"/>
      <c r="C232" s="172"/>
      <c r="D232" s="172"/>
    </row>
    <row r="233" spans="1:4" ht="50.25" customHeight="1" x14ac:dyDescent="0.2">
      <c r="A233" s="165" t="s">
        <v>150</v>
      </c>
      <c r="B233" s="165"/>
      <c r="C233" s="165"/>
      <c r="D233" s="165"/>
    </row>
    <row r="234" spans="1:4" ht="37.5" customHeight="1" x14ac:dyDescent="0.2">
      <c r="A234" s="165" t="s">
        <v>156</v>
      </c>
      <c r="B234" s="165"/>
      <c r="C234" s="165"/>
      <c r="D234" s="165"/>
    </row>
    <row r="235" spans="1:4" x14ac:dyDescent="0.2">
      <c r="A235" s="23"/>
      <c r="B235" s="25"/>
      <c r="C235" s="25"/>
      <c r="D235" s="25"/>
    </row>
    <row r="236" spans="1:4" x14ac:dyDescent="0.2">
      <c r="A236" s="32" t="s">
        <v>151</v>
      </c>
      <c r="B236" s="25"/>
      <c r="C236" s="25"/>
      <c r="D236" s="25"/>
    </row>
    <row r="237" spans="1:4" ht="24.95" customHeight="1" x14ac:dyDescent="0.2">
      <c r="A237" s="165" t="s">
        <v>152</v>
      </c>
      <c r="B237" s="165"/>
      <c r="C237" s="165"/>
      <c r="D237" s="165"/>
    </row>
    <row r="238" spans="1:4" x14ac:dyDescent="0.2">
      <c r="A238" s="23"/>
      <c r="B238" s="25"/>
      <c r="C238" s="25"/>
      <c r="D238" s="25"/>
    </row>
    <row r="239" spans="1:4" x14ac:dyDescent="0.2">
      <c r="A239" s="32" t="s">
        <v>84</v>
      </c>
      <c r="B239" s="25"/>
      <c r="C239" s="25"/>
      <c r="D239" s="25"/>
    </row>
    <row r="240" spans="1:4" ht="24.95" customHeight="1" x14ac:dyDescent="0.2">
      <c r="A240" s="165" t="s">
        <v>153</v>
      </c>
      <c r="B240" s="165"/>
      <c r="C240" s="165"/>
      <c r="D240" s="165"/>
    </row>
    <row r="241" spans="1:4" ht="24.95" customHeight="1" x14ac:dyDescent="0.2">
      <c r="A241" s="165" t="s">
        <v>154</v>
      </c>
      <c r="B241" s="165"/>
      <c r="C241" s="165"/>
      <c r="D241" s="165"/>
    </row>
    <row r="242" spans="1:4" ht="50.25" customHeight="1" x14ac:dyDescent="0.2">
      <c r="A242" s="165" t="s">
        <v>164</v>
      </c>
      <c r="B242" s="165"/>
      <c r="C242" s="165"/>
      <c r="D242" s="165"/>
    </row>
    <row r="243" spans="1:4" ht="62.45" customHeight="1" x14ac:dyDescent="0.2">
      <c r="A243" s="165" t="s">
        <v>157</v>
      </c>
      <c r="B243" s="165"/>
      <c r="C243" s="165"/>
      <c r="D243" s="165"/>
    </row>
    <row r="244" spans="1:4" x14ac:dyDescent="0.2">
      <c r="A244" s="23"/>
      <c r="B244" s="25"/>
      <c r="C244" s="25"/>
      <c r="D244" s="25"/>
    </row>
    <row r="245" spans="1:4" x14ac:dyDescent="0.2">
      <c r="A245" s="16" t="s">
        <v>55</v>
      </c>
      <c r="B245" s="161">
        <f>+$B$1</f>
        <v>0</v>
      </c>
      <c r="C245" s="162"/>
      <c r="D245" s="163"/>
    </row>
    <row r="246" spans="1:4" x14ac:dyDescent="0.2">
      <c r="A246" s="16" t="s">
        <v>56</v>
      </c>
      <c r="B246" s="161">
        <f>+$B$2</f>
        <v>0</v>
      </c>
      <c r="C246" s="162"/>
      <c r="D246" s="163"/>
    </row>
    <row r="247" spans="1:4" x14ac:dyDescent="0.2">
      <c r="A247" s="16" t="s">
        <v>57</v>
      </c>
      <c r="B247" s="161">
        <f>+$B$3</f>
        <v>0</v>
      </c>
      <c r="C247" s="162"/>
      <c r="D247" s="163"/>
    </row>
    <row r="248" spans="1:4" x14ac:dyDescent="0.2">
      <c r="A248" s="23"/>
      <c r="B248" s="25"/>
      <c r="C248" s="25"/>
      <c r="D248" s="25"/>
    </row>
    <row r="249" spans="1:4" x14ac:dyDescent="0.2">
      <c r="A249" s="23"/>
      <c r="B249" s="25"/>
      <c r="C249" s="25"/>
      <c r="D249" s="25"/>
    </row>
    <row r="250" spans="1:4" ht="27" customHeight="1" x14ac:dyDescent="0.2">
      <c r="A250" s="60" t="s">
        <v>165</v>
      </c>
      <c r="B250" s="61"/>
      <c r="C250" s="61"/>
      <c r="D250" s="61"/>
    </row>
    <row r="251" spans="1:4" ht="12.75" customHeight="1" x14ac:dyDescent="0.2">
      <c r="A251" s="60"/>
      <c r="B251" s="61"/>
      <c r="C251" s="61"/>
      <c r="D251" s="61"/>
    </row>
    <row r="252" spans="1:4" x14ac:dyDescent="0.2">
      <c r="A252" s="32" t="s">
        <v>20</v>
      </c>
      <c r="B252" s="25"/>
      <c r="C252" s="25"/>
      <c r="D252" s="25"/>
    </row>
    <row r="253" spans="1:4" ht="24.95" customHeight="1" x14ac:dyDescent="0.2">
      <c r="A253" s="165" t="s">
        <v>158</v>
      </c>
      <c r="B253" s="165"/>
      <c r="C253" s="165"/>
      <c r="D253" s="165"/>
    </row>
    <row r="254" spans="1:4" ht="62.45" customHeight="1" x14ac:dyDescent="0.2">
      <c r="A254" s="165" t="s">
        <v>160</v>
      </c>
      <c r="B254" s="165"/>
      <c r="C254" s="165"/>
      <c r="D254" s="165"/>
    </row>
    <row r="255" spans="1:4" ht="37.5" customHeight="1" x14ac:dyDescent="0.2">
      <c r="A255" s="165" t="s">
        <v>159</v>
      </c>
      <c r="B255" s="165"/>
      <c r="C255" s="165"/>
      <c r="D255" s="165"/>
    </row>
    <row r="256" spans="1:4" x14ac:dyDescent="0.2">
      <c r="A256" s="23"/>
      <c r="B256" s="25"/>
      <c r="C256" s="25"/>
      <c r="D256" s="25"/>
    </row>
    <row r="257" spans="1:7" x14ac:dyDescent="0.2">
      <c r="A257" s="16" t="s">
        <v>55</v>
      </c>
      <c r="B257" s="161">
        <f>+$B$1</f>
        <v>0</v>
      </c>
      <c r="C257" s="162"/>
      <c r="D257" s="163"/>
    </row>
    <row r="258" spans="1:7" x14ac:dyDescent="0.2">
      <c r="A258" s="16" t="s">
        <v>56</v>
      </c>
      <c r="B258" s="161">
        <f>+$B$2</f>
        <v>0</v>
      </c>
      <c r="C258" s="162"/>
      <c r="D258" s="163"/>
    </row>
    <row r="259" spans="1:7" x14ac:dyDescent="0.2">
      <c r="A259" s="16" t="s">
        <v>57</v>
      </c>
      <c r="B259" s="161">
        <f>+$B$3</f>
        <v>0</v>
      </c>
      <c r="C259" s="162"/>
      <c r="D259" s="163"/>
    </row>
    <row r="260" spans="1:7" s="21" customFormat="1" x14ac:dyDescent="0.2">
      <c r="A260" s="19"/>
      <c r="B260" s="20"/>
      <c r="C260" s="20"/>
      <c r="D260" s="20"/>
      <c r="F260" s="22"/>
      <c r="G260" s="22"/>
    </row>
    <row r="261" spans="1:7" x14ac:dyDescent="0.2">
      <c r="A261" s="23"/>
      <c r="B261" s="24"/>
      <c r="C261" s="25"/>
      <c r="D261" s="25"/>
    </row>
    <row r="262" spans="1:7" ht="43.7" customHeight="1" x14ac:dyDescent="0.2">
      <c r="A262" s="26" t="s">
        <v>346</v>
      </c>
      <c r="B262" s="62"/>
      <c r="C262" s="28" t="s">
        <v>19</v>
      </c>
      <c r="D262" s="29" t="s">
        <v>53</v>
      </c>
    </row>
    <row r="263" spans="1:7" x14ac:dyDescent="0.2">
      <c r="A263" s="23"/>
      <c r="B263" s="25"/>
      <c r="C263" s="25"/>
      <c r="D263" s="25"/>
    </row>
    <row r="264" spans="1:7" x14ac:dyDescent="0.2">
      <c r="A264" s="30" t="s">
        <v>59</v>
      </c>
      <c r="B264" s="25"/>
      <c r="C264" s="25"/>
      <c r="D264" s="25"/>
    </row>
    <row r="265" spans="1:7" x14ac:dyDescent="0.2">
      <c r="A265" s="23"/>
      <c r="B265" s="25"/>
      <c r="C265" s="25"/>
      <c r="D265" s="25"/>
    </row>
    <row r="266" spans="1:7" x14ac:dyDescent="0.2">
      <c r="A266" s="32" t="s">
        <v>161</v>
      </c>
      <c r="B266" s="25"/>
      <c r="C266" s="25"/>
      <c r="D266" s="25"/>
    </row>
    <row r="267" spans="1:7" x14ac:dyDescent="0.2">
      <c r="A267" s="32"/>
      <c r="B267" s="25"/>
      <c r="C267" s="25"/>
      <c r="D267" s="25"/>
    </row>
    <row r="268" spans="1:7" x14ac:dyDescent="0.2">
      <c r="A268" s="33" t="s">
        <v>168</v>
      </c>
      <c r="B268" s="25"/>
      <c r="C268" s="25"/>
      <c r="D268" s="25"/>
    </row>
    <row r="269" spans="1:7" ht="13.5" thickBot="1" x14ac:dyDescent="0.25">
      <c r="A269" s="23"/>
      <c r="B269" s="25"/>
      <c r="C269" s="25"/>
      <c r="D269" s="25"/>
    </row>
    <row r="270" spans="1:7" x14ac:dyDescent="0.2">
      <c r="A270" s="23" t="s">
        <v>166</v>
      </c>
      <c r="B270" s="25"/>
      <c r="C270" s="103">
        <v>0</v>
      </c>
      <c r="D270" s="103">
        <v>0</v>
      </c>
      <c r="F270" s="123" t="s">
        <v>358</v>
      </c>
      <c r="G270" s="124" t="s">
        <v>360</v>
      </c>
    </row>
    <row r="271" spans="1:7" x14ac:dyDescent="0.2">
      <c r="A271" s="23" t="s">
        <v>162</v>
      </c>
      <c r="B271" s="25"/>
      <c r="C271" s="13">
        <v>0</v>
      </c>
      <c r="D271" s="13">
        <v>0</v>
      </c>
      <c r="F271" s="125" t="s">
        <v>361</v>
      </c>
      <c r="G271" s="126" t="s">
        <v>362</v>
      </c>
    </row>
    <row r="272" spans="1:7" x14ac:dyDescent="0.2">
      <c r="A272" s="23" t="s">
        <v>163</v>
      </c>
      <c r="B272" s="25"/>
      <c r="C272" s="13">
        <v>0</v>
      </c>
      <c r="D272" s="13">
        <v>0</v>
      </c>
      <c r="F272" s="125" t="s">
        <v>363</v>
      </c>
      <c r="G272" s="126" t="s">
        <v>364</v>
      </c>
    </row>
    <row r="273" spans="1:7" x14ac:dyDescent="0.2">
      <c r="A273" s="23" t="s">
        <v>167</v>
      </c>
      <c r="B273" s="25"/>
      <c r="C273" s="13">
        <v>0</v>
      </c>
      <c r="D273" s="13">
        <v>0</v>
      </c>
      <c r="F273" s="125" t="s">
        <v>365</v>
      </c>
      <c r="G273" s="126" t="s">
        <v>366</v>
      </c>
    </row>
    <row r="274" spans="1:7" x14ac:dyDescent="0.2">
      <c r="A274" s="23" t="s">
        <v>169</v>
      </c>
      <c r="B274" s="25"/>
      <c r="C274" s="13">
        <v>0</v>
      </c>
      <c r="D274" s="13">
        <v>0</v>
      </c>
      <c r="F274" s="125" t="s">
        <v>367</v>
      </c>
      <c r="G274" s="126" t="s">
        <v>368</v>
      </c>
    </row>
    <row r="275" spans="1:7" x14ac:dyDescent="0.2">
      <c r="A275" s="23" t="s">
        <v>170</v>
      </c>
      <c r="B275" s="25"/>
      <c r="C275" s="13">
        <v>0</v>
      </c>
      <c r="D275" s="13">
        <v>0</v>
      </c>
      <c r="F275" s="125" t="s">
        <v>369</v>
      </c>
      <c r="G275" s="126" t="s">
        <v>370</v>
      </c>
    </row>
    <row r="276" spans="1:7" ht="13.5" thickBot="1" x14ac:dyDescent="0.25">
      <c r="A276" s="23" t="s">
        <v>171</v>
      </c>
      <c r="B276" s="25"/>
      <c r="C276" s="13">
        <v>0</v>
      </c>
      <c r="D276" s="13">
        <v>0</v>
      </c>
      <c r="F276" s="127" t="s">
        <v>371</v>
      </c>
      <c r="G276" s="128" t="s">
        <v>372</v>
      </c>
    </row>
    <row r="277" spans="1:7" x14ac:dyDescent="0.2">
      <c r="A277" s="23"/>
      <c r="B277" s="25"/>
      <c r="C277" s="14"/>
      <c r="D277" s="14"/>
    </row>
    <row r="278" spans="1:7" x14ac:dyDescent="0.2">
      <c r="A278" s="51" t="s">
        <v>323</v>
      </c>
      <c r="B278" s="63"/>
      <c r="C278" s="15">
        <f>SUM(C270:C276)</f>
        <v>0</v>
      </c>
      <c r="D278" s="15">
        <f>SUM(D270:D276)</f>
        <v>0</v>
      </c>
    </row>
    <row r="279" spans="1:7" x14ac:dyDescent="0.2">
      <c r="A279" s="23"/>
      <c r="B279" s="25"/>
      <c r="C279" s="25"/>
      <c r="D279" s="25"/>
    </row>
    <row r="280" spans="1:7" x14ac:dyDescent="0.2">
      <c r="A280" s="23" t="s">
        <v>373</v>
      </c>
      <c r="B280" s="25"/>
      <c r="C280" s="25"/>
      <c r="D280" s="25"/>
    </row>
    <row r="281" spans="1:7" x14ac:dyDescent="0.2">
      <c r="A281" s="23"/>
      <c r="B281" s="25"/>
      <c r="C281" s="25"/>
      <c r="D281" s="25"/>
    </row>
    <row r="282" spans="1:7" x14ac:dyDescent="0.2">
      <c r="A282" s="23" t="s">
        <v>374</v>
      </c>
      <c r="B282" s="25"/>
      <c r="C282" s="64">
        <f>D278</f>
        <v>0</v>
      </c>
      <c r="D282" s="25"/>
    </row>
    <row r="283" spans="1:7" x14ac:dyDescent="0.2">
      <c r="A283" s="23"/>
      <c r="B283" s="25"/>
      <c r="C283" s="65"/>
      <c r="D283" s="25"/>
    </row>
    <row r="284" spans="1:7" x14ac:dyDescent="0.2">
      <c r="A284" s="23" t="s">
        <v>172</v>
      </c>
      <c r="B284" s="66" t="str">
        <f>IF(C284="","","Te specificeren:")</f>
        <v/>
      </c>
      <c r="C284" s="67" t="str">
        <f>IF((C289-C282-C285-C286-C287)=0,"",C289-C282-C285-C286-C287)</f>
        <v/>
      </c>
      <c r="D284" s="25"/>
    </row>
    <row r="285" spans="1:7" x14ac:dyDescent="0.2">
      <c r="A285" s="173"/>
      <c r="B285" s="173"/>
      <c r="C285" s="13">
        <v>0</v>
      </c>
      <c r="D285" s="25"/>
    </row>
    <row r="286" spans="1:7" x14ac:dyDescent="0.2">
      <c r="A286" s="173"/>
      <c r="B286" s="173"/>
      <c r="C286" s="13">
        <v>0</v>
      </c>
      <c r="D286" s="25"/>
    </row>
    <row r="287" spans="1:7" x14ac:dyDescent="0.2">
      <c r="A287" s="173"/>
      <c r="B287" s="173"/>
      <c r="C287" s="13">
        <v>0</v>
      </c>
      <c r="D287" s="25"/>
    </row>
    <row r="288" spans="1:7" x14ac:dyDescent="0.2">
      <c r="A288" s="23"/>
      <c r="B288" s="25"/>
      <c r="C288" s="65"/>
      <c r="D288" s="25"/>
    </row>
    <row r="289" spans="1:7" x14ac:dyDescent="0.2">
      <c r="A289" s="23" t="s">
        <v>375</v>
      </c>
      <c r="B289" s="25"/>
      <c r="C289" s="68">
        <f>C278</f>
        <v>0</v>
      </c>
      <c r="D289" s="25"/>
    </row>
    <row r="290" spans="1:7" x14ac:dyDescent="0.2">
      <c r="A290" s="23"/>
      <c r="B290" s="25"/>
      <c r="C290" s="25"/>
      <c r="D290" s="25"/>
    </row>
    <row r="291" spans="1:7" x14ac:dyDescent="0.2">
      <c r="A291" s="23" t="s">
        <v>632</v>
      </c>
      <c r="B291" s="25"/>
      <c r="C291" s="25"/>
      <c r="D291" s="25"/>
    </row>
    <row r="292" spans="1:7" x14ac:dyDescent="0.2">
      <c r="A292" s="23" t="s">
        <v>631</v>
      </c>
      <c r="B292" s="25"/>
      <c r="C292" s="25"/>
      <c r="D292" s="25"/>
    </row>
    <row r="293" spans="1:7" x14ac:dyDescent="0.2">
      <c r="A293" s="23"/>
      <c r="B293" s="25"/>
      <c r="C293" s="25"/>
      <c r="D293" s="25"/>
    </row>
    <row r="294" spans="1:7" ht="13.5" thickBot="1" x14ac:dyDescent="0.25">
      <c r="A294" s="23"/>
      <c r="B294" s="25"/>
      <c r="C294" s="25"/>
      <c r="D294" s="25"/>
    </row>
    <row r="295" spans="1:7" ht="13.5" thickBot="1" x14ac:dyDescent="0.25">
      <c r="A295" s="51" t="s">
        <v>324</v>
      </c>
      <c r="B295" s="63"/>
      <c r="C295" s="104">
        <v>0</v>
      </c>
      <c r="D295" s="104">
        <v>0</v>
      </c>
      <c r="F295" s="129" t="s">
        <v>376</v>
      </c>
      <c r="G295" s="130" t="s">
        <v>377</v>
      </c>
    </row>
    <row r="296" spans="1:7" x14ac:dyDescent="0.2">
      <c r="A296" s="23"/>
      <c r="B296" s="25"/>
      <c r="C296" s="24"/>
      <c r="D296" s="24"/>
    </row>
    <row r="297" spans="1:7" s="70" customFormat="1" x14ac:dyDescent="0.2">
      <c r="A297" s="53" t="s">
        <v>60</v>
      </c>
      <c r="B297" s="69"/>
      <c r="C297" s="54">
        <f>C295+C278</f>
        <v>0</v>
      </c>
      <c r="D297" s="54">
        <f>D295+D278</f>
        <v>0</v>
      </c>
      <c r="F297" s="71"/>
      <c r="G297" s="71"/>
    </row>
    <row r="298" spans="1:7" x14ac:dyDescent="0.2">
      <c r="A298" s="23"/>
      <c r="B298" s="25"/>
      <c r="C298" s="25"/>
      <c r="D298" s="25"/>
    </row>
    <row r="299" spans="1:7" x14ac:dyDescent="0.2">
      <c r="A299" s="23"/>
      <c r="B299" s="25"/>
      <c r="C299" s="25"/>
      <c r="D299" s="25"/>
    </row>
    <row r="300" spans="1:7" x14ac:dyDescent="0.2">
      <c r="A300" s="16" t="s">
        <v>55</v>
      </c>
      <c r="B300" s="161">
        <f>+$B$1</f>
        <v>0</v>
      </c>
      <c r="C300" s="162"/>
      <c r="D300" s="163"/>
    </row>
    <row r="301" spans="1:7" x14ac:dyDescent="0.2">
      <c r="A301" s="16" t="s">
        <v>56</v>
      </c>
      <c r="B301" s="161">
        <f>+$B$2</f>
        <v>0</v>
      </c>
      <c r="C301" s="162"/>
      <c r="D301" s="163"/>
    </row>
    <row r="302" spans="1:7" x14ac:dyDescent="0.2">
      <c r="A302" s="16" t="s">
        <v>57</v>
      </c>
      <c r="B302" s="161">
        <f>+$B$3</f>
        <v>0</v>
      </c>
      <c r="C302" s="162"/>
      <c r="D302" s="163"/>
    </row>
    <row r="303" spans="1:7" s="21" customFormat="1" x14ac:dyDescent="0.2">
      <c r="A303" s="19"/>
      <c r="B303" s="20"/>
      <c r="C303" s="20"/>
      <c r="D303" s="20"/>
      <c r="F303" s="22"/>
      <c r="G303" s="22"/>
    </row>
    <row r="304" spans="1:7" x14ac:dyDescent="0.2">
      <c r="A304" s="23"/>
      <c r="B304" s="24"/>
      <c r="C304" s="25"/>
      <c r="D304" s="25"/>
    </row>
    <row r="305" spans="1:7" ht="43.7" customHeight="1" x14ac:dyDescent="0.2">
      <c r="A305" s="26" t="s">
        <v>346</v>
      </c>
      <c r="B305" s="62"/>
      <c r="C305" s="28" t="s">
        <v>19</v>
      </c>
      <c r="D305" s="29" t="s">
        <v>53</v>
      </c>
    </row>
    <row r="306" spans="1:7" x14ac:dyDescent="0.2">
      <c r="A306" s="23"/>
      <c r="B306" s="25"/>
      <c r="C306" s="25"/>
      <c r="D306" s="25"/>
    </row>
    <row r="307" spans="1:7" x14ac:dyDescent="0.2">
      <c r="A307" s="30" t="s">
        <v>314</v>
      </c>
      <c r="B307" s="25"/>
      <c r="C307" s="25"/>
      <c r="D307" s="25"/>
    </row>
    <row r="308" spans="1:7" x14ac:dyDescent="0.2">
      <c r="A308" s="23"/>
      <c r="B308" s="25"/>
      <c r="C308" s="25"/>
      <c r="D308" s="25"/>
    </row>
    <row r="309" spans="1:7" x14ac:dyDescent="0.2">
      <c r="A309" s="23" t="s">
        <v>179</v>
      </c>
      <c r="B309" s="25"/>
      <c r="C309" s="64"/>
      <c r="D309" s="64"/>
    </row>
    <row r="310" spans="1:7" x14ac:dyDescent="0.2">
      <c r="A310" s="23" t="s">
        <v>185</v>
      </c>
      <c r="B310" s="25"/>
      <c r="C310" s="65">
        <f>C329</f>
        <v>0</v>
      </c>
      <c r="D310" s="65">
        <f>D329</f>
        <v>0</v>
      </c>
    </row>
    <row r="311" spans="1:7" x14ac:dyDescent="0.2">
      <c r="A311" s="23" t="s">
        <v>180</v>
      </c>
      <c r="B311" s="25"/>
      <c r="C311" s="72">
        <f>C340</f>
        <v>0</v>
      </c>
      <c r="D311" s="72">
        <f>D340</f>
        <v>0</v>
      </c>
    </row>
    <row r="312" spans="1:7" ht="13.5" thickBot="1" x14ac:dyDescent="0.25">
      <c r="A312" s="23" t="s">
        <v>181</v>
      </c>
      <c r="B312" s="25"/>
      <c r="C312" s="65">
        <f>C310+C311</f>
        <v>0</v>
      </c>
      <c r="D312" s="65">
        <f>D310+D311</f>
        <v>0</v>
      </c>
    </row>
    <row r="313" spans="1:7" x14ac:dyDescent="0.2">
      <c r="A313" s="23" t="s">
        <v>318</v>
      </c>
      <c r="B313" s="25"/>
      <c r="C313" s="13">
        <v>0</v>
      </c>
      <c r="D313" s="13">
        <v>0</v>
      </c>
      <c r="F313" s="123" t="s">
        <v>388</v>
      </c>
      <c r="G313" s="124" t="s">
        <v>389</v>
      </c>
    </row>
    <row r="314" spans="1:7" ht="13.5" thickBot="1" x14ac:dyDescent="0.25">
      <c r="A314" s="23" t="s">
        <v>319</v>
      </c>
      <c r="B314" s="25"/>
      <c r="C314" s="13">
        <v>0</v>
      </c>
      <c r="D314" s="13">
        <v>0</v>
      </c>
      <c r="F314" s="127" t="s">
        <v>386</v>
      </c>
      <c r="G314" s="128" t="s">
        <v>387</v>
      </c>
    </row>
    <row r="315" spans="1:7" x14ac:dyDescent="0.2">
      <c r="A315" s="23" t="s">
        <v>182</v>
      </c>
      <c r="B315" s="25"/>
      <c r="C315" s="65">
        <f>C351</f>
        <v>0</v>
      </c>
      <c r="D315" s="65">
        <f>D351</f>
        <v>0</v>
      </c>
    </row>
    <row r="316" spans="1:7" x14ac:dyDescent="0.2">
      <c r="A316" s="23" t="s">
        <v>183</v>
      </c>
      <c r="B316" s="25"/>
      <c r="C316" s="14">
        <f>C369</f>
        <v>0</v>
      </c>
      <c r="D316" s="14">
        <f>D369</f>
        <v>0</v>
      </c>
    </row>
    <row r="317" spans="1:7" x14ac:dyDescent="0.2">
      <c r="A317" s="23"/>
      <c r="B317" s="25"/>
      <c r="C317" s="65"/>
      <c r="D317" s="65"/>
    </row>
    <row r="318" spans="1:7" x14ac:dyDescent="0.2">
      <c r="A318" s="53" t="s">
        <v>65</v>
      </c>
      <c r="B318" s="69"/>
      <c r="C318" s="73">
        <f>SUM(C312:C316)</f>
        <v>0</v>
      </c>
      <c r="D318" s="73">
        <f>SUM(D312:D316)</f>
        <v>0</v>
      </c>
    </row>
    <row r="319" spans="1:7" x14ac:dyDescent="0.2">
      <c r="A319" s="23"/>
      <c r="B319" s="25"/>
      <c r="C319" s="25"/>
      <c r="D319" s="25"/>
    </row>
    <row r="320" spans="1:7" x14ac:dyDescent="0.2">
      <c r="A320" s="23"/>
      <c r="B320" s="25"/>
      <c r="C320" s="25"/>
      <c r="D320" s="25"/>
    </row>
    <row r="321" spans="1:7" x14ac:dyDescent="0.2">
      <c r="A321" s="33" t="s">
        <v>315</v>
      </c>
      <c r="B321" s="25"/>
      <c r="C321" s="25"/>
      <c r="D321" s="25"/>
    </row>
    <row r="322" spans="1:7" x14ac:dyDescent="0.2">
      <c r="A322" s="23"/>
      <c r="B322" s="25"/>
      <c r="C322" s="25"/>
      <c r="D322" s="25"/>
    </row>
    <row r="323" spans="1:7" x14ac:dyDescent="0.2">
      <c r="A323" s="106" t="s">
        <v>204</v>
      </c>
      <c r="B323" s="107"/>
      <c r="C323" s="103"/>
      <c r="D323" s="103"/>
    </row>
    <row r="324" spans="1:7" x14ac:dyDescent="0.2">
      <c r="A324" s="106" t="s">
        <v>204</v>
      </c>
      <c r="B324" s="107"/>
      <c r="C324" s="13"/>
      <c r="D324" s="13"/>
    </row>
    <row r="325" spans="1:7" x14ac:dyDescent="0.2">
      <c r="A325" s="106" t="s">
        <v>204</v>
      </c>
      <c r="B325" s="107"/>
      <c r="C325" s="13"/>
      <c r="D325" s="13"/>
    </row>
    <row r="326" spans="1:7" x14ac:dyDescent="0.2">
      <c r="A326" s="106" t="s">
        <v>204</v>
      </c>
      <c r="B326" s="107"/>
      <c r="C326" s="13"/>
      <c r="D326" s="13"/>
    </row>
    <row r="327" spans="1:7" x14ac:dyDescent="0.2">
      <c r="A327" s="106" t="s">
        <v>204</v>
      </c>
      <c r="B327" s="107"/>
      <c r="C327" s="13"/>
      <c r="D327" s="13"/>
    </row>
    <row r="328" spans="1:7" ht="13.5" thickBot="1" x14ac:dyDescent="0.25">
      <c r="A328" s="23"/>
      <c r="B328" s="25"/>
      <c r="C328" s="65"/>
      <c r="D328" s="65"/>
      <c r="F328" s="145"/>
    </row>
    <row r="329" spans="1:7" ht="13.5" thickBot="1" x14ac:dyDescent="0.25">
      <c r="A329" s="51" t="s">
        <v>313</v>
      </c>
      <c r="B329" s="63"/>
      <c r="C329" s="74">
        <f>SUM(C323:C327)</f>
        <v>0</v>
      </c>
      <c r="D329" s="74">
        <f>SUM(D323:D327)</f>
        <v>0</v>
      </c>
      <c r="F329" s="129" t="s">
        <v>378</v>
      </c>
      <c r="G329" s="130" t="s">
        <v>379</v>
      </c>
    </row>
    <row r="330" spans="1:7" x14ac:dyDescent="0.2">
      <c r="A330" s="23"/>
      <c r="B330" s="25"/>
      <c r="C330" s="25"/>
      <c r="D330" s="25"/>
    </row>
    <row r="331" spans="1:7" x14ac:dyDescent="0.2">
      <c r="A331" s="23"/>
      <c r="B331" s="25"/>
      <c r="C331" s="25"/>
      <c r="D331" s="25"/>
    </row>
    <row r="332" spans="1:7" x14ac:dyDescent="0.2">
      <c r="A332" s="33" t="s">
        <v>316</v>
      </c>
      <c r="B332" s="25"/>
      <c r="C332" s="25"/>
      <c r="D332" s="25"/>
    </row>
    <row r="333" spans="1:7" x14ac:dyDescent="0.2">
      <c r="A333" s="23"/>
      <c r="B333" s="75" t="s">
        <v>317</v>
      </c>
      <c r="C333" s="25"/>
      <c r="D333" s="25"/>
    </row>
    <row r="334" spans="1:7" x14ac:dyDescent="0.2">
      <c r="A334" s="106" t="s">
        <v>204</v>
      </c>
      <c r="B334" s="108"/>
      <c r="C334" s="109"/>
      <c r="D334" s="103"/>
    </row>
    <row r="335" spans="1:7" x14ac:dyDescent="0.2">
      <c r="A335" s="106" t="s">
        <v>204</v>
      </c>
      <c r="B335" s="108"/>
      <c r="C335" s="110"/>
      <c r="D335" s="13"/>
    </row>
    <row r="336" spans="1:7" x14ac:dyDescent="0.2">
      <c r="A336" s="106" t="s">
        <v>204</v>
      </c>
      <c r="B336" s="108"/>
      <c r="C336" s="110"/>
      <c r="D336" s="13"/>
    </row>
    <row r="337" spans="1:7" x14ac:dyDescent="0.2">
      <c r="A337" s="106" t="s">
        <v>204</v>
      </c>
      <c r="B337" s="108"/>
      <c r="C337" s="110"/>
      <c r="D337" s="13"/>
    </row>
    <row r="338" spans="1:7" x14ac:dyDescent="0.2">
      <c r="A338" s="106" t="s">
        <v>204</v>
      </c>
      <c r="B338" s="108"/>
      <c r="C338" s="110"/>
      <c r="D338" s="13"/>
    </row>
    <row r="339" spans="1:7" ht="13.5" thickBot="1" x14ac:dyDescent="0.25">
      <c r="A339" s="23"/>
      <c r="B339" s="94"/>
      <c r="C339" s="76"/>
      <c r="D339" s="65"/>
      <c r="F339" s="145"/>
    </row>
    <row r="340" spans="1:7" ht="13.5" thickBot="1" x14ac:dyDescent="0.25">
      <c r="A340" s="51" t="s">
        <v>390</v>
      </c>
      <c r="B340" s="77"/>
      <c r="C340" s="78">
        <f>SUM(C334:C338)</f>
        <v>0</v>
      </c>
      <c r="D340" s="74">
        <f>SUM(D334:D338)</f>
        <v>0</v>
      </c>
      <c r="F340" s="129" t="s">
        <v>380</v>
      </c>
      <c r="G340" s="130" t="s">
        <v>381</v>
      </c>
    </row>
    <row r="341" spans="1:7" x14ac:dyDescent="0.2">
      <c r="A341" s="23"/>
      <c r="B341" s="25"/>
      <c r="C341" s="25"/>
      <c r="D341" s="25"/>
    </row>
    <row r="342" spans="1:7" x14ac:dyDescent="0.2">
      <c r="A342" s="23"/>
      <c r="B342" s="25"/>
      <c r="C342" s="25"/>
      <c r="D342" s="25"/>
    </row>
    <row r="343" spans="1:7" x14ac:dyDescent="0.2">
      <c r="A343" s="33" t="s">
        <v>320</v>
      </c>
      <c r="B343" s="25"/>
      <c r="C343" s="25"/>
      <c r="D343" s="25"/>
    </row>
    <row r="344" spans="1:7" x14ac:dyDescent="0.2">
      <c r="A344" s="23"/>
      <c r="B344" s="25"/>
      <c r="C344" s="25"/>
      <c r="D344" s="25"/>
    </row>
    <row r="345" spans="1:7" x14ac:dyDescent="0.2">
      <c r="A345" s="106" t="s">
        <v>204</v>
      </c>
      <c r="B345" s="107"/>
      <c r="C345" s="103"/>
      <c r="D345" s="103"/>
    </row>
    <row r="346" spans="1:7" x14ac:dyDescent="0.2">
      <c r="A346" s="106" t="s">
        <v>204</v>
      </c>
      <c r="B346" s="107"/>
      <c r="C346" s="13"/>
      <c r="D346" s="13"/>
    </row>
    <row r="347" spans="1:7" x14ac:dyDescent="0.2">
      <c r="A347" s="106" t="s">
        <v>204</v>
      </c>
      <c r="B347" s="107"/>
      <c r="C347" s="13"/>
      <c r="D347" s="13"/>
    </row>
    <row r="348" spans="1:7" x14ac:dyDescent="0.2">
      <c r="A348" s="106" t="s">
        <v>204</v>
      </c>
      <c r="B348" s="107"/>
      <c r="C348" s="13"/>
      <c r="D348" s="13"/>
    </row>
    <row r="349" spans="1:7" x14ac:dyDescent="0.2">
      <c r="A349" s="106" t="s">
        <v>204</v>
      </c>
      <c r="B349" s="107"/>
      <c r="C349" s="13"/>
      <c r="D349" s="13"/>
    </row>
    <row r="350" spans="1:7" ht="13.5" thickBot="1" x14ac:dyDescent="0.25">
      <c r="A350" s="23"/>
      <c r="B350" s="25"/>
      <c r="C350" s="65"/>
      <c r="D350" s="65"/>
      <c r="F350" s="145"/>
    </row>
    <row r="351" spans="1:7" ht="13.5" thickBot="1" x14ac:dyDescent="0.25">
      <c r="A351" s="51" t="s">
        <v>391</v>
      </c>
      <c r="B351" s="63"/>
      <c r="C351" s="74">
        <f>SUM(C345:C349)</f>
        <v>0</v>
      </c>
      <c r="D351" s="74">
        <f>SUM(D345:D349)</f>
        <v>0</v>
      </c>
      <c r="F351" s="129" t="s">
        <v>385</v>
      </c>
      <c r="G351" s="130" t="s">
        <v>384</v>
      </c>
    </row>
    <row r="352" spans="1:7" x14ac:dyDescent="0.2">
      <c r="A352" s="23"/>
      <c r="B352" s="25"/>
      <c r="C352" s="25"/>
      <c r="D352" s="25"/>
    </row>
    <row r="353" spans="1:7" x14ac:dyDescent="0.2">
      <c r="A353" s="16" t="s">
        <v>55</v>
      </c>
      <c r="B353" s="161">
        <f>+$B$1</f>
        <v>0</v>
      </c>
      <c r="C353" s="162"/>
      <c r="D353" s="163"/>
    </row>
    <row r="354" spans="1:7" x14ac:dyDescent="0.2">
      <c r="A354" s="16" t="s">
        <v>56</v>
      </c>
      <c r="B354" s="161">
        <f>+$B$2</f>
        <v>0</v>
      </c>
      <c r="C354" s="162"/>
      <c r="D354" s="163"/>
    </row>
    <row r="355" spans="1:7" x14ac:dyDescent="0.2">
      <c r="A355" s="16" t="s">
        <v>57</v>
      </c>
      <c r="B355" s="161">
        <f>+$B$3</f>
        <v>0</v>
      </c>
      <c r="C355" s="162"/>
      <c r="D355" s="163"/>
    </row>
    <row r="356" spans="1:7" s="21" customFormat="1" x14ac:dyDescent="0.2">
      <c r="A356" s="19"/>
      <c r="B356" s="20"/>
      <c r="C356" s="20"/>
      <c r="D356" s="20"/>
      <c r="F356" s="22"/>
      <c r="G356" s="22"/>
    </row>
    <row r="357" spans="1:7" x14ac:dyDescent="0.2">
      <c r="A357" s="23"/>
      <c r="B357" s="24"/>
      <c r="C357" s="25"/>
      <c r="D357" s="25"/>
    </row>
    <row r="358" spans="1:7" ht="43.7" customHeight="1" x14ac:dyDescent="0.2">
      <c r="A358" s="26" t="s">
        <v>346</v>
      </c>
      <c r="B358" s="62"/>
      <c r="C358" s="28" t="s">
        <v>19</v>
      </c>
      <c r="D358" s="29" t="s">
        <v>53</v>
      </c>
    </row>
    <row r="359" spans="1:7" x14ac:dyDescent="0.2">
      <c r="A359" s="23"/>
      <c r="B359" s="25"/>
      <c r="C359" s="25"/>
      <c r="D359" s="25"/>
    </row>
    <row r="360" spans="1:7" x14ac:dyDescent="0.2">
      <c r="A360" s="23"/>
      <c r="B360" s="25"/>
      <c r="C360" s="25"/>
      <c r="D360" s="25"/>
    </row>
    <row r="361" spans="1:7" x14ac:dyDescent="0.2">
      <c r="A361" s="33" t="s">
        <v>321</v>
      </c>
      <c r="B361" s="25"/>
      <c r="C361" s="25"/>
      <c r="D361" s="25"/>
    </row>
    <row r="362" spans="1:7" x14ac:dyDescent="0.2">
      <c r="A362" s="23"/>
      <c r="B362" s="25"/>
      <c r="C362" s="25"/>
      <c r="D362" s="25"/>
    </row>
    <row r="363" spans="1:7" x14ac:dyDescent="0.2">
      <c r="A363" s="106" t="s">
        <v>204</v>
      </c>
      <c r="B363" s="107"/>
      <c r="C363" s="103"/>
      <c r="D363" s="103"/>
    </row>
    <row r="364" spans="1:7" x14ac:dyDescent="0.2">
      <c r="A364" s="106" t="s">
        <v>204</v>
      </c>
      <c r="B364" s="107"/>
      <c r="C364" s="13"/>
      <c r="D364" s="13"/>
    </row>
    <row r="365" spans="1:7" x14ac:dyDescent="0.2">
      <c r="A365" s="106" t="s">
        <v>204</v>
      </c>
      <c r="B365" s="107"/>
      <c r="C365" s="13"/>
      <c r="D365" s="13"/>
    </row>
    <row r="366" spans="1:7" x14ac:dyDescent="0.2">
      <c r="A366" s="106" t="s">
        <v>204</v>
      </c>
      <c r="B366" s="107"/>
      <c r="C366" s="13"/>
      <c r="D366" s="13"/>
    </row>
    <row r="367" spans="1:7" x14ac:dyDescent="0.2">
      <c r="A367" s="106" t="s">
        <v>204</v>
      </c>
      <c r="B367" s="107"/>
      <c r="C367" s="13"/>
      <c r="D367" s="13"/>
    </row>
    <row r="368" spans="1:7" ht="13.5" thickBot="1" x14ac:dyDescent="0.25">
      <c r="A368" s="23"/>
      <c r="B368" s="25"/>
      <c r="C368" s="65"/>
      <c r="D368" s="65"/>
      <c r="F368" s="145"/>
    </row>
    <row r="369" spans="1:7" ht="13.5" thickBot="1" x14ac:dyDescent="0.25">
      <c r="A369" s="51" t="s">
        <v>313</v>
      </c>
      <c r="B369" s="63"/>
      <c r="C369" s="74">
        <f>SUM(C363:C367)</f>
        <v>0</v>
      </c>
      <c r="D369" s="74">
        <f>SUM(D363:D367)</f>
        <v>0</v>
      </c>
      <c r="F369" s="129" t="s">
        <v>383</v>
      </c>
      <c r="G369" s="130" t="s">
        <v>382</v>
      </c>
    </row>
    <row r="370" spans="1:7" x14ac:dyDescent="0.2">
      <c r="A370" s="23"/>
      <c r="B370" s="25"/>
      <c r="C370" s="25"/>
      <c r="D370" s="25"/>
    </row>
    <row r="371" spans="1:7" x14ac:dyDescent="0.2">
      <c r="A371" s="23"/>
      <c r="B371" s="25"/>
      <c r="C371" s="25"/>
      <c r="D371" s="25"/>
    </row>
    <row r="372" spans="1:7" x14ac:dyDescent="0.2">
      <c r="A372" s="30" t="s">
        <v>66</v>
      </c>
      <c r="B372" s="25"/>
      <c r="C372" s="25"/>
      <c r="D372" s="25"/>
    </row>
    <row r="373" spans="1:7" x14ac:dyDescent="0.2">
      <c r="A373" s="23"/>
      <c r="B373" s="25"/>
      <c r="C373" s="25"/>
      <c r="D373" s="25"/>
    </row>
    <row r="374" spans="1:7" x14ac:dyDescent="0.2">
      <c r="A374" s="23" t="s">
        <v>328</v>
      </c>
      <c r="B374" s="25"/>
      <c r="C374" s="64">
        <f>C387</f>
        <v>0</v>
      </c>
      <c r="D374" s="64">
        <f>D387</f>
        <v>0</v>
      </c>
    </row>
    <row r="375" spans="1:7" x14ac:dyDescent="0.2">
      <c r="A375" s="23" t="s">
        <v>325</v>
      </c>
      <c r="B375" s="25"/>
      <c r="C375" s="65">
        <f>C401</f>
        <v>0</v>
      </c>
      <c r="D375" s="65">
        <f>D401</f>
        <v>0</v>
      </c>
    </row>
    <row r="376" spans="1:7" x14ac:dyDescent="0.2">
      <c r="A376" s="23" t="s">
        <v>326</v>
      </c>
      <c r="B376" s="25"/>
      <c r="C376" s="65">
        <f>C422</f>
        <v>0</v>
      </c>
      <c r="D376" s="65">
        <f>D422</f>
        <v>0</v>
      </c>
    </row>
    <row r="377" spans="1:7" x14ac:dyDescent="0.2">
      <c r="A377" s="23" t="s">
        <v>327</v>
      </c>
      <c r="B377" s="25"/>
      <c r="C377" s="65">
        <f>C434</f>
        <v>0</v>
      </c>
      <c r="D377" s="65">
        <f>D434</f>
        <v>0</v>
      </c>
    </row>
    <row r="378" spans="1:7" x14ac:dyDescent="0.2">
      <c r="A378" s="23"/>
      <c r="B378" s="25"/>
      <c r="C378" s="65"/>
      <c r="D378" s="65"/>
    </row>
    <row r="379" spans="1:7" x14ac:dyDescent="0.2">
      <c r="A379" s="53" t="s">
        <v>73</v>
      </c>
      <c r="B379" s="69"/>
      <c r="C379" s="73">
        <f>SUM(C374:C377)</f>
        <v>0</v>
      </c>
      <c r="D379" s="73">
        <f>SUM(D374:D377)</f>
        <v>0</v>
      </c>
    </row>
    <row r="380" spans="1:7" x14ac:dyDescent="0.2">
      <c r="A380" s="23"/>
      <c r="B380" s="25"/>
      <c r="C380" s="25"/>
      <c r="D380" s="25"/>
    </row>
    <row r="381" spans="1:7" x14ac:dyDescent="0.2">
      <c r="A381" s="23"/>
      <c r="B381" s="25"/>
      <c r="C381" s="25"/>
      <c r="D381" s="25"/>
    </row>
    <row r="382" spans="1:7" x14ac:dyDescent="0.2">
      <c r="A382" s="33" t="s">
        <v>74</v>
      </c>
      <c r="B382" s="25"/>
      <c r="C382" s="25"/>
      <c r="D382" s="25"/>
    </row>
    <row r="383" spans="1:7" ht="13.5" thickBot="1" x14ac:dyDescent="0.25">
      <c r="A383" s="23"/>
      <c r="B383" s="25"/>
      <c r="C383" s="25"/>
      <c r="D383" s="25"/>
    </row>
    <row r="384" spans="1:7" x14ac:dyDescent="0.2">
      <c r="A384" s="23" t="s">
        <v>328</v>
      </c>
      <c r="B384" s="25"/>
      <c r="C384" s="103">
        <v>0</v>
      </c>
      <c r="D384" s="103">
        <v>0</v>
      </c>
      <c r="F384" s="123">
        <v>1400</v>
      </c>
      <c r="G384" s="124" t="s">
        <v>392</v>
      </c>
    </row>
    <row r="385" spans="1:7" ht="13.5" thickBot="1" x14ac:dyDescent="0.25">
      <c r="A385" s="23" t="s">
        <v>329</v>
      </c>
      <c r="B385" s="25"/>
      <c r="C385" s="13">
        <v>0</v>
      </c>
      <c r="D385" s="13">
        <v>0</v>
      </c>
      <c r="F385" s="127">
        <v>1405</v>
      </c>
      <c r="G385" s="128" t="s">
        <v>393</v>
      </c>
    </row>
    <row r="386" spans="1:7" x14ac:dyDescent="0.2">
      <c r="A386" s="23"/>
      <c r="B386" s="25"/>
      <c r="C386" s="65"/>
      <c r="D386" s="65"/>
    </row>
    <row r="387" spans="1:7" x14ac:dyDescent="0.2">
      <c r="A387" s="51" t="s">
        <v>330</v>
      </c>
      <c r="B387" s="63"/>
      <c r="C387" s="74">
        <f>SUM(C384:C385)</f>
        <v>0</v>
      </c>
      <c r="D387" s="74">
        <f>SUM(D384:D385)</f>
        <v>0</v>
      </c>
    </row>
    <row r="388" spans="1:7" x14ac:dyDescent="0.2">
      <c r="A388" s="23"/>
      <c r="B388" s="25"/>
      <c r="C388" s="25"/>
      <c r="D388" s="25"/>
    </row>
    <row r="389" spans="1:7" x14ac:dyDescent="0.2">
      <c r="A389" s="23"/>
      <c r="B389" s="25"/>
      <c r="C389" s="25"/>
      <c r="D389" s="25"/>
    </row>
    <row r="390" spans="1:7" x14ac:dyDescent="0.2">
      <c r="A390" s="33" t="s">
        <v>75</v>
      </c>
      <c r="B390" s="25"/>
      <c r="C390" s="25"/>
      <c r="D390" s="25"/>
    </row>
    <row r="391" spans="1:7" ht="13.5" thickBot="1" x14ac:dyDescent="0.25">
      <c r="A391" s="23"/>
      <c r="B391" s="25"/>
      <c r="C391" s="25"/>
      <c r="D391" s="25"/>
    </row>
    <row r="392" spans="1:7" x14ac:dyDescent="0.2">
      <c r="A392" s="23" t="s">
        <v>331</v>
      </c>
      <c r="B392" s="25"/>
      <c r="C392" s="103">
        <v>0</v>
      </c>
      <c r="D392" s="103">
        <v>0</v>
      </c>
      <c r="F392" s="123">
        <v>1410</v>
      </c>
      <c r="G392" s="124" t="s">
        <v>394</v>
      </c>
    </row>
    <row r="393" spans="1:7" x14ac:dyDescent="0.2">
      <c r="A393" s="23" t="s">
        <v>332</v>
      </c>
      <c r="B393" s="25"/>
      <c r="C393" s="13">
        <v>0</v>
      </c>
      <c r="D393" s="13">
        <v>0</v>
      </c>
      <c r="F393" s="125">
        <v>1415</v>
      </c>
      <c r="G393" s="126" t="s">
        <v>396</v>
      </c>
    </row>
    <row r="394" spans="1:7" x14ac:dyDescent="0.2">
      <c r="A394" s="23" t="s">
        <v>333</v>
      </c>
      <c r="B394" s="25"/>
      <c r="C394" s="13">
        <v>0</v>
      </c>
      <c r="D394" s="13">
        <v>0</v>
      </c>
      <c r="F394" s="125">
        <v>1420</v>
      </c>
      <c r="G394" s="126" t="s">
        <v>397</v>
      </c>
    </row>
    <row r="395" spans="1:7" x14ac:dyDescent="0.2">
      <c r="A395" s="23" t="s">
        <v>334</v>
      </c>
      <c r="B395" s="25"/>
      <c r="C395" s="13">
        <v>0</v>
      </c>
      <c r="D395" s="13">
        <v>0</v>
      </c>
      <c r="F395" s="125">
        <v>1430</v>
      </c>
      <c r="G395" s="126" t="s">
        <v>398</v>
      </c>
    </row>
    <row r="396" spans="1:7" x14ac:dyDescent="0.2">
      <c r="A396" s="23" t="s">
        <v>338</v>
      </c>
      <c r="B396" s="25"/>
      <c r="C396" s="13">
        <v>0</v>
      </c>
      <c r="D396" s="13">
        <v>0</v>
      </c>
      <c r="F396" s="125">
        <v>1440</v>
      </c>
      <c r="G396" s="126" t="s">
        <v>399</v>
      </c>
    </row>
    <row r="397" spans="1:7" x14ac:dyDescent="0.2">
      <c r="A397" s="23" t="s">
        <v>335</v>
      </c>
      <c r="B397" s="25"/>
      <c r="C397" s="13">
        <v>0</v>
      </c>
      <c r="D397" s="13">
        <v>0</v>
      </c>
      <c r="F397" s="125">
        <v>1450</v>
      </c>
      <c r="G397" s="126" t="s">
        <v>395</v>
      </c>
    </row>
    <row r="398" spans="1:7" x14ac:dyDescent="0.2">
      <c r="A398" s="23" t="s">
        <v>336</v>
      </c>
      <c r="B398" s="25"/>
      <c r="C398" s="13">
        <v>0</v>
      </c>
      <c r="D398" s="13">
        <v>0</v>
      </c>
      <c r="F398" s="125">
        <v>1455</v>
      </c>
      <c r="G398" s="126" t="s">
        <v>400</v>
      </c>
    </row>
    <row r="399" spans="1:7" ht="13.5" thickBot="1" x14ac:dyDescent="0.25">
      <c r="A399" s="23" t="s">
        <v>337</v>
      </c>
      <c r="B399" s="25"/>
      <c r="C399" s="13">
        <v>0</v>
      </c>
      <c r="D399" s="13">
        <v>0</v>
      </c>
      <c r="F399" s="127">
        <v>1460</v>
      </c>
      <c r="G399" s="128" t="s">
        <v>401</v>
      </c>
    </row>
    <row r="400" spans="1:7" x14ac:dyDescent="0.2">
      <c r="A400" s="23"/>
      <c r="B400" s="25"/>
      <c r="C400" s="65"/>
      <c r="D400" s="65"/>
    </row>
    <row r="401" spans="1:7" x14ac:dyDescent="0.2">
      <c r="A401" s="51" t="s">
        <v>339</v>
      </c>
      <c r="B401" s="63"/>
      <c r="C401" s="74">
        <f>SUM(C392:C399)</f>
        <v>0</v>
      </c>
      <c r="D401" s="74">
        <f>SUM(D392:D399)</f>
        <v>0</v>
      </c>
    </row>
    <row r="402" spans="1:7" x14ac:dyDescent="0.2">
      <c r="A402" s="23"/>
      <c r="B402" s="25"/>
      <c r="C402" s="25"/>
      <c r="D402" s="25"/>
    </row>
    <row r="403" spans="1:7" x14ac:dyDescent="0.2">
      <c r="A403" s="23"/>
      <c r="B403" s="25"/>
      <c r="C403" s="25"/>
      <c r="D403" s="25"/>
    </row>
    <row r="404" spans="1:7" x14ac:dyDescent="0.2">
      <c r="A404" s="23"/>
      <c r="B404" s="25"/>
      <c r="C404" s="25"/>
      <c r="D404" s="25"/>
    </row>
    <row r="405" spans="1:7" x14ac:dyDescent="0.2">
      <c r="A405" s="16" t="s">
        <v>55</v>
      </c>
      <c r="B405" s="161">
        <f>+$B$1</f>
        <v>0</v>
      </c>
      <c r="C405" s="162"/>
      <c r="D405" s="163"/>
    </row>
    <row r="406" spans="1:7" x14ac:dyDescent="0.2">
      <c r="A406" s="16" t="s">
        <v>56</v>
      </c>
      <c r="B406" s="161">
        <f>+$B$2</f>
        <v>0</v>
      </c>
      <c r="C406" s="162"/>
      <c r="D406" s="163"/>
    </row>
    <row r="407" spans="1:7" x14ac:dyDescent="0.2">
      <c r="A407" s="16" t="s">
        <v>57</v>
      </c>
      <c r="B407" s="161">
        <f>+$B$3</f>
        <v>0</v>
      </c>
      <c r="C407" s="162"/>
      <c r="D407" s="163"/>
    </row>
    <row r="408" spans="1:7" s="21" customFormat="1" x14ac:dyDescent="0.2">
      <c r="A408" s="19"/>
      <c r="B408" s="20"/>
      <c r="C408" s="20"/>
      <c r="D408" s="20"/>
      <c r="E408" s="17"/>
      <c r="F408" s="22"/>
      <c r="G408" s="22"/>
    </row>
    <row r="409" spans="1:7" x14ac:dyDescent="0.2">
      <c r="A409" s="23"/>
      <c r="B409" s="24"/>
      <c r="C409" s="25"/>
      <c r="D409" s="25"/>
    </row>
    <row r="410" spans="1:7" ht="43.7" customHeight="1" x14ac:dyDescent="0.2">
      <c r="A410" s="26" t="s">
        <v>346</v>
      </c>
      <c r="B410" s="62"/>
      <c r="C410" s="28" t="s">
        <v>19</v>
      </c>
      <c r="D410" s="29" t="s">
        <v>53</v>
      </c>
    </row>
    <row r="411" spans="1:7" x14ac:dyDescent="0.2">
      <c r="A411" s="23"/>
      <c r="B411" s="25"/>
      <c r="C411" s="25"/>
      <c r="D411" s="25"/>
    </row>
    <row r="412" spans="1:7" x14ac:dyDescent="0.2">
      <c r="A412" s="23"/>
      <c r="B412" s="25"/>
      <c r="C412" s="25"/>
      <c r="D412" s="25"/>
    </row>
    <row r="413" spans="1:7" x14ac:dyDescent="0.2">
      <c r="A413" s="33" t="s">
        <v>76</v>
      </c>
      <c r="B413" s="25"/>
      <c r="C413" s="25"/>
      <c r="D413" s="25"/>
    </row>
    <row r="414" spans="1:7" x14ac:dyDescent="0.2">
      <c r="A414" s="23"/>
      <c r="B414" s="25"/>
      <c r="C414" s="25"/>
      <c r="D414" s="25"/>
    </row>
    <row r="415" spans="1:7" x14ac:dyDescent="0.2">
      <c r="A415" s="106" t="s">
        <v>204</v>
      </c>
      <c r="B415" s="107"/>
      <c r="C415" s="103">
        <v>0</v>
      </c>
      <c r="D415" s="103">
        <v>0</v>
      </c>
    </row>
    <row r="416" spans="1:7" x14ac:dyDescent="0.2">
      <c r="A416" s="106" t="s">
        <v>204</v>
      </c>
      <c r="B416" s="107"/>
      <c r="C416" s="13">
        <v>0</v>
      </c>
      <c r="D416" s="13">
        <v>0</v>
      </c>
    </row>
    <row r="417" spans="1:7" x14ac:dyDescent="0.2">
      <c r="A417" s="106" t="s">
        <v>204</v>
      </c>
      <c r="B417" s="107"/>
      <c r="C417" s="13">
        <v>0</v>
      </c>
      <c r="D417" s="13">
        <v>0</v>
      </c>
    </row>
    <row r="418" spans="1:7" x14ac:dyDescent="0.2">
      <c r="A418" s="106" t="s">
        <v>204</v>
      </c>
      <c r="B418" s="107"/>
      <c r="C418" s="13">
        <v>0</v>
      </c>
      <c r="D418" s="13">
        <v>0</v>
      </c>
    </row>
    <row r="419" spans="1:7" ht="13.5" thickBot="1" x14ac:dyDescent="0.25">
      <c r="A419" s="106" t="s">
        <v>204</v>
      </c>
      <c r="B419" s="107"/>
      <c r="C419" s="13">
        <v>0</v>
      </c>
      <c r="D419" s="13">
        <v>0</v>
      </c>
      <c r="F419" s="145"/>
    </row>
    <row r="420" spans="1:7" ht="13.5" thickBot="1" x14ac:dyDescent="0.25">
      <c r="A420" s="23" t="s">
        <v>340</v>
      </c>
      <c r="B420" s="25"/>
      <c r="C420" s="13">
        <v>0</v>
      </c>
      <c r="D420" s="13">
        <v>0</v>
      </c>
      <c r="F420" s="131" t="s">
        <v>406</v>
      </c>
    </row>
    <row r="421" spans="1:7" ht="13.5" thickBot="1" x14ac:dyDescent="0.25">
      <c r="A421" s="23"/>
      <c r="B421" s="25"/>
      <c r="C421" s="65"/>
      <c r="D421" s="65"/>
      <c r="F421" s="146"/>
    </row>
    <row r="422" spans="1:7" ht="13.5" thickBot="1" x14ac:dyDescent="0.25">
      <c r="A422" s="51" t="s">
        <v>341</v>
      </c>
      <c r="B422" s="63"/>
      <c r="C422" s="74">
        <f>SUM(C415:C420)</f>
        <v>0</v>
      </c>
      <c r="D422" s="74">
        <f>SUM(D415:D420)</f>
        <v>0</v>
      </c>
      <c r="F422" s="129" t="s">
        <v>402</v>
      </c>
      <c r="G422" s="130" t="s">
        <v>403</v>
      </c>
    </row>
    <row r="423" spans="1:7" x14ac:dyDescent="0.2">
      <c r="A423" s="23"/>
      <c r="B423" s="25"/>
      <c r="C423" s="25"/>
      <c r="D423" s="25"/>
    </row>
    <row r="424" spans="1:7" x14ac:dyDescent="0.2">
      <c r="A424" s="23"/>
      <c r="B424" s="25"/>
      <c r="C424" s="25"/>
      <c r="D424" s="25"/>
    </row>
    <row r="425" spans="1:7" x14ac:dyDescent="0.2">
      <c r="A425" s="33" t="s">
        <v>77</v>
      </c>
      <c r="B425" s="25"/>
      <c r="C425" s="25"/>
      <c r="D425" s="25"/>
    </row>
    <row r="426" spans="1:7" ht="13.5" thickBot="1" x14ac:dyDescent="0.25">
      <c r="A426" s="23"/>
      <c r="B426" s="25"/>
      <c r="C426" s="25"/>
      <c r="D426" s="25"/>
    </row>
    <row r="427" spans="1:7" x14ac:dyDescent="0.2">
      <c r="A427" s="23" t="s">
        <v>343</v>
      </c>
      <c r="B427" s="25"/>
      <c r="C427" s="103">
        <v>0</v>
      </c>
      <c r="D427" s="103">
        <v>0</v>
      </c>
      <c r="F427" s="132">
        <v>1480</v>
      </c>
    </row>
    <row r="428" spans="1:7" ht="13.5" thickBot="1" x14ac:dyDescent="0.25">
      <c r="A428" s="23" t="s">
        <v>344</v>
      </c>
      <c r="B428" s="25"/>
      <c r="C428" s="13">
        <v>0</v>
      </c>
      <c r="D428" s="13">
        <v>0</v>
      </c>
      <c r="F428" s="133">
        <v>1484</v>
      </c>
    </row>
    <row r="429" spans="1:7" x14ac:dyDescent="0.2">
      <c r="A429" s="106" t="s">
        <v>204</v>
      </c>
      <c r="B429" s="107"/>
      <c r="C429" s="13">
        <v>0</v>
      </c>
      <c r="D429" s="13">
        <v>0</v>
      </c>
      <c r="F429" s="147"/>
    </row>
    <row r="430" spans="1:7" x14ac:dyDescent="0.2">
      <c r="A430" s="106" t="s">
        <v>204</v>
      </c>
      <c r="B430" s="107"/>
      <c r="C430" s="13">
        <v>0</v>
      </c>
      <c r="D430" s="13">
        <v>0</v>
      </c>
      <c r="F430" s="148"/>
    </row>
    <row r="431" spans="1:7" ht="13.5" thickBot="1" x14ac:dyDescent="0.25">
      <c r="A431" s="106" t="s">
        <v>204</v>
      </c>
      <c r="B431" s="107"/>
      <c r="C431" s="13">
        <v>0</v>
      </c>
      <c r="D431" s="13">
        <v>0</v>
      </c>
      <c r="F431" s="149"/>
    </row>
    <row r="432" spans="1:7" ht="13.5" thickBot="1" x14ac:dyDescent="0.25">
      <c r="A432" s="23" t="s">
        <v>345</v>
      </c>
      <c r="B432" s="25"/>
      <c r="C432" s="13">
        <v>0</v>
      </c>
      <c r="D432" s="13">
        <v>0</v>
      </c>
      <c r="F432" s="131">
        <v>1485</v>
      </c>
    </row>
    <row r="433" spans="1:7" ht="13.5" thickBot="1" x14ac:dyDescent="0.25">
      <c r="A433" s="23"/>
      <c r="B433" s="25"/>
      <c r="C433" s="65"/>
      <c r="D433" s="65"/>
    </row>
    <row r="434" spans="1:7" ht="13.5" thickBot="1" x14ac:dyDescent="0.25">
      <c r="A434" s="51" t="s">
        <v>342</v>
      </c>
      <c r="B434" s="63"/>
      <c r="C434" s="74">
        <f>SUM(C427:C432)</f>
        <v>0</v>
      </c>
      <c r="D434" s="74">
        <f>SUM(D427:D432)</f>
        <v>0</v>
      </c>
      <c r="F434" s="129" t="s">
        <v>404</v>
      </c>
      <c r="G434" s="130" t="s">
        <v>405</v>
      </c>
    </row>
    <row r="435" spans="1:7" x14ac:dyDescent="0.2">
      <c r="A435" s="23"/>
      <c r="B435" s="25"/>
      <c r="C435" s="25"/>
      <c r="D435" s="25"/>
    </row>
    <row r="436" spans="1:7" x14ac:dyDescent="0.2">
      <c r="A436" s="23"/>
      <c r="B436" s="25"/>
      <c r="C436" s="25"/>
      <c r="D436" s="25"/>
    </row>
    <row r="437" spans="1:7" x14ac:dyDescent="0.2">
      <c r="A437" s="16" t="s">
        <v>55</v>
      </c>
      <c r="B437" s="161">
        <f>+$B$1</f>
        <v>0</v>
      </c>
      <c r="C437" s="162"/>
      <c r="D437" s="163"/>
    </row>
    <row r="438" spans="1:7" x14ac:dyDescent="0.2">
      <c r="A438" s="16" t="s">
        <v>56</v>
      </c>
      <c r="B438" s="161">
        <f>+$B$2</f>
        <v>0</v>
      </c>
      <c r="C438" s="162"/>
      <c r="D438" s="163"/>
    </row>
    <row r="439" spans="1:7" x14ac:dyDescent="0.2">
      <c r="A439" s="16" t="s">
        <v>57</v>
      </c>
      <c r="B439" s="161">
        <f>+$B$3</f>
        <v>0</v>
      </c>
      <c r="C439" s="162"/>
      <c r="D439" s="163"/>
    </row>
    <row r="440" spans="1:7" x14ac:dyDescent="0.2">
      <c r="A440" s="19"/>
      <c r="B440" s="20"/>
      <c r="C440" s="20"/>
      <c r="D440" s="20"/>
    </row>
    <row r="441" spans="1:7" x14ac:dyDescent="0.2">
      <c r="A441" s="23"/>
      <c r="B441" s="24"/>
      <c r="C441" s="25"/>
      <c r="D441" s="25"/>
    </row>
    <row r="442" spans="1:7" ht="38.25" x14ac:dyDescent="0.2">
      <c r="A442" s="26" t="s">
        <v>347</v>
      </c>
      <c r="B442" s="62"/>
      <c r="C442" s="28" t="s">
        <v>19</v>
      </c>
      <c r="D442" s="29" t="s">
        <v>53</v>
      </c>
    </row>
    <row r="443" spans="1:7" x14ac:dyDescent="0.2">
      <c r="A443" s="23"/>
      <c r="B443" s="25"/>
      <c r="C443" s="25"/>
      <c r="D443" s="25"/>
    </row>
    <row r="444" spans="1:7" x14ac:dyDescent="0.2">
      <c r="A444" s="23"/>
      <c r="B444" s="25"/>
      <c r="C444" s="25"/>
      <c r="D444" s="25"/>
    </row>
    <row r="445" spans="1:7" x14ac:dyDescent="0.2">
      <c r="A445" s="30" t="s">
        <v>84</v>
      </c>
      <c r="B445" s="25"/>
      <c r="C445" s="25"/>
      <c r="D445" s="25"/>
    </row>
    <row r="446" spans="1:7" ht="13.5" thickBot="1" x14ac:dyDescent="0.25">
      <c r="A446" s="23"/>
      <c r="B446" s="25"/>
      <c r="C446" s="79"/>
      <c r="D446" s="79"/>
    </row>
    <row r="447" spans="1:7" x14ac:dyDescent="0.2">
      <c r="A447" s="23" t="s">
        <v>84</v>
      </c>
      <c r="B447" s="25"/>
      <c r="C447" s="103">
        <v>0</v>
      </c>
      <c r="D447" s="103">
        <v>0</v>
      </c>
      <c r="F447" s="123" t="s">
        <v>407</v>
      </c>
      <c r="G447" s="124" t="s">
        <v>410</v>
      </c>
    </row>
    <row r="448" spans="1:7" x14ac:dyDescent="0.2">
      <c r="A448" s="23" t="s">
        <v>348</v>
      </c>
      <c r="B448" s="25"/>
      <c r="C448" s="13">
        <v>0</v>
      </c>
      <c r="D448" s="13">
        <v>0</v>
      </c>
      <c r="F448" s="125" t="s">
        <v>412</v>
      </c>
      <c r="G448" s="126" t="s">
        <v>413</v>
      </c>
    </row>
    <row r="449" spans="1:7" x14ac:dyDescent="0.2">
      <c r="A449" s="23" t="s">
        <v>349</v>
      </c>
      <c r="B449" s="25"/>
      <c r="C449" s="13">
        <v>0</v>
      </c>
      <c r="D449" s="13">
        <v>0</v>
      </c>
      <c r="F449" s="125" t="s">
        <v>411</v>
      </c>
      <c r="G449" s="126" t="s">
        <v>408</v>
      </c>
    </row>
    <row r="450" spans="1:7" x14ac:dyDescent="0.2">
      <c r="A450" s="23" t="s">
        <v>409</v>
      </c>
      <c r="B450" s="25"/>
      <c r="C450" s="13">
        <v>0</v>
      </c>
      <c r="D450" s="13">
        <v>0</v>
      </c>
      <c r="F450" s="125" t="s">
        <v>421</v>
      </c>
      <c r="G450" s="126" t="s">
        <v>418</v>
      </c>
    </row>
    <row r="451" spans="1:7" x14ac:dyDescent="0.2">
      <c r="A451" s="23" t="s">
        <v>350</v>
      </c>
      <c r="B451" s="25"/>
      <c r="C451" s="13">
        <v>0</v>
      </c>
      <c r="D451" s="13">
        <v>0</v>
      </c>
      <c r="F451" s="125" t="s">
        <v>414</v>
      </c>
      <c r="G451" s="126" t="s">
        <v>415</v>
      </c>
    </row>
    <row r="452" spans="1:7" x14ac:dyDescent="0.2">
      <c r="A452" s="23" t="s">
        <v>351</v>
      </c>
      <c r="B452" s="25"/>
      <c r="C452" s="13">
        <v>0</v>
      </c>
      <c r="D452" s="13">
        <v>0</v>
      </c>
      <c r="F452" s="125" t="s">
        <v>416</v>
      </c>
      <c r="G452" s="126" t="s">
        <v>417</v>
      </c>
    </row>
    <row r="453" spans="1:7" x14ac:dyDescent="0.2">
      <c r="A453" s="23" t="s">
        <v>352</v>
      </c>
      <c r="B453" s="25"/>
      <c r="C453" s="13">
        <v>0</v>
      </c>
      <c r="D453" s="13">
        <v>0</v>
      </c>
      <c r="F453" s="125" t="s">
        <v>419</v>
      </c>
      <c r="G453" s="126" t="s">
        <v>420</v>
      </c>
    </row>
    <row r="454" spans="1:7" ht="13.5" thickBot="1" x14ac:dyDescent="0.25">
      <c r="A454" s="23" t="s">
        <v>353</v>
      </c>
      <c r="B454" s="25"/>
      <c r="C454" s="13">
        <v>0</v>
      </c>
      <c r="D454" s="13">
        <v>0</v>
      </c>
      <c r="F454" s="127" t="s">
        <v>422</v>
      </c>
      <c r="G454" s="128" t="s">
        <v>423</v>
      </c>
    </row>
    <row r="455" spans="1:7" x14ac:dyDescent="0.2">
      <c r="A455" s="23"/>
      <c r="B455" s="25"/>
      <c r="C455" s="65"/>
      <c r="D455" s="65"/>
      <c r="F455" s="34"/>
    </row>
    <row r="456" spans="1:7" x14ac:dyDescent="0.2">
      <c r="A456" s="53" t="s">
        <v>85</v>
      </c>
      <c r="B456" s="69"/>
      <c r="C456" s="73">
        <f>SUM(C447:C454)</f>
        <v>0</v>
      </c>
      <c r="D456" s="73">
        <f>SUM(D447:D454)</f>
        <v>0</v>
      </c>
    </row>
    <row r="457" spans="1:7" x14ac:dyDescent="0.2">
      <c r="A457" s="23"/>
      <c r="B457" s="25"/>
      <c r="C457" s="25"/>
      <c r="D457" s="25"/>
    </row>
    <row r="458" spans="1:7" x14ac:dyDescent="0.2">
      <c r="A458" s="23"/>
      <c r="B458" s="25"/>
      <c r="C458" s="25"/>
      <c r="D458" s="25"/>
    </row>
    <row r="459" spans="1:7" x14ac:dyDescent="0.2">
      <c r="A459" s="33" t="s">
        <v>354</v>
      </c>
      <c r="B459" s="25"/>
      <c r="C459" s="25"/>
      <c r="D459" s="25"/>
    </row>
    <row r="460" spans="1:7" x14ac:dyDescent="0.2">
      <c r="A460" s="30"/>
      <c r="B460" s="25"/>
      <c r="C460" s="25"/>
      <c r="D460" s="25"/>
    </row>
    <row r="461" spans="1:7" x14ac:dyDescent="0.2">
      <c r="A461" s="23"/>
      <c r="B461" s="25"/>
      <c r="C461" s="25"/>
      <c r="D461" s="25"/>
    </row>
    <row r="462" spans="1:7" x14ac:dyDescent="0.2">
      <c r="A462" s="23" t="s">
        <v>197</v>
      </c>
      <c r="B462" s="24"/>
      <c r="C462" s="24"/>
      <c r="D462" s="80">
        <f>D456</f>
        <v>0</v>
      </c>
    </row>
    <row r="463" spans="1:7" x14ac:dyDescent="0.2">
      <c r="A463" s="23"/>
      <c r="B463" s="24"/>
      <c r="C463" s="24"/>
      <c r="D463" s="80"/>
      <c r="G463" s="17"/>
    </row>
    <row r="464" spans="1:7" x14ac:dyDescent="0.2">
      <c r="A464" s="23" t="s">
        <v>186</v>
      </c>
      <c r="B464" s="81" t="s">
        <v>187</v>
      </c>
      <c r="C464" s="81" t="s">
        <v>188</v>
      </c>
      <c r="D464" s="80"/>
      <c r="G464" s="17"/>
    </row>
    <row r="465" spans="1:7" x14ac:dyDescent="0.2">
      <c r="A465" s="23"/>
      <c r="B465" s="82"/>
      <c r="C465" s="82"/>
      <c r="D465" s="80"/>
      <c r="G465" s="17"/>
    </row>
    <row r="466" spans="1:7" x14ac:dyDescent="0.2">
      <c r="A466" s="12" t="s">
        <v>189</v>
      </c>
      <c r="B466" s="111">
        <v>0</v>
      </c>
      <c r="C466" s="111">
        <v>0</v>
      </c>
      <c r="D466" s="80"/>
      <c r="G466" s="17"/>
    </row>
    <row r="467" spans="1:7" x14ac:dyDescent="0.2">
      <c r="A467" s="12" t="s">
        <v>190</v>
      </c>
      <c r="B467" s="111">
        <v>0</v>
      </c>
      <c r="C467" s="111">
        <v>0</v>
      </c>
      <c r="D467" s="80"/>
      <c r="G467" s="17"/>
    </row>
    <row r="468" spans="1:7" x14ac:dyDescent="0.2">
      <c r="A468" s="12" t="s">
        <v>191</v>
      </c>
      <c r="B468" s="111">
        <v>0</v>
      </c>
      <c r="C468" s="111">
        <v>0</v>
      </c>
      <c r="D468" s="80"/>
      <c r="G468" s="17"/>
    </row>
    <row r="469" spans="1:7" x14ac:dyDescent="0.2">
      <c r="A469" s="12" t="s">
        <v>192</v>
      </c>
      <c r="B469" s="111">
        <v>0</v>
      </c>
      <c r="C469" s="111">
        <v>0</v>
      </c>
      <c r="D469" s="80"/>
      <c r="G469" s="17"/>
    </row>
    <row r="470" spans="1:7" x14ac:dyDescent="0.2">
      <c r="A470" s="12" t="s">
        <v>193</v>
      </c>
      <c r="B470" s="111">
        <v>0</v>
      </c>
      <c r="C470" s="111">
        <v>0</v>
      </c>
      <c r="D470" s="80"/>
      <c r="G470" s="17"/>
    </row>
    <row r="471" spans="1:7" x14ac:dyDescent="0.2">
      <c r="A471" s="12" t="s">
        <v>194</v>
      </c>
      <c r="B471" s="111">
        <v>0</v>
      </c>
      <c r="C471" s="111">
        <v>0</v>
      </c>
      <c r="D471" s="80"/>
      <c r="G471" s="17"/>
    </row>
    <row r="472" spans="1:7" x14ac:dyDescent="0.2">
      <c r="A472" s="106" t="s">
        <v>204</v>
      </c>
      <c r="B472" s="111">
        <v>0</v>
      </c>
      <c r="C472" s="111">
        <v>0</v>
      </c>
      <c r="D472" s="80"/>
      <c r="G472" s="17"/>
    </row>
    <row r="473" spans="1:7" x14ac:dyDescent="0.2">
      <c r="A473" s="106" t="s">
        <v>204</v>
      </c>
      <c r="B473" s="111">
        <v>0</v>
      </c>
      <c r="C473" s="111">
        <v>0</v>
      </c>
      <c r="D473" s="80"/>
      <c r="G473" s="17"/>
    </row>
    <row r="474" spans="1:7" x14ac:dyDescent="0.2">
      <c r="A474" s="106" t="s">
        <v>204</v>
      </c>
      <c r="B474" s="111">
        <v>0</v>
      </c>
      <c r="C474" s="111">
        <v>0</v>
      </c>
      <c r="D474" s="80"/>
      <c r="G474" s="17"/>
    </row>
    <row r="475" spans="1:7" x14ac:dyDescent="0.2">
      <c r="A475" s="106" t="s">
        <v>204</v>
      </c>
      <c r="B475" s="111">
        <v>0</v>
      </c>
      <c r="C475" s="111">
        <v>0</v>
      </c>
      <c r="D475" s="80"/>
    </row>
    <row r="476" spans="1:7" x14ac:dyDescent="0.2">
      <c r="A476" s="106" t="s">
        <v>204</v>
      </c>
      <c r="B476" s="111">
        <v>0</v>
      </c>
      <c r="C476" s="111">
        <v>0</v>
      </c>
      <c r="D476" s="80"/>
    </row>
    <row r="477" spans="1:7" x14ac:dyDescent="0.2">
      <c r="A477" s="106" t="s">
        <v>204</v>
      </c>
      <c r="B477" s="111">
        <v>0</v>
      </c>
      <c r="C477" s="111">
        <v>0</v>
      </c>
      <c r="D477" s="80"/>
    </row>
    <row r="478" spans="1:7" x14ac:dyDescent="0.2">
      <c r="A478" s="23" t="s">
        <v>195</v>
      </c>
      <c r="B478" s="83">
        <f>SUM(B466:B477)</f>
        <v>0</v>
      </c>
      <c r="C478" s="83">
        <f>SUM(C466:C476)</f>
        <v>0</v>
      </c>
      <c r="D478" s="80">
        <f>B478-C478</f>
        <v>0</v>
      </c>
    </row>
    <row r="479" spans="1:7" x14ac:dyDescent="0.2">
      <c r="A479" s="23"/>
      <c r="B479" s="24"/>
      <c r="C479" s="24"/>
      <c r="D479" s="80"/>
    </row>
    <row r="480" spans="1:7" x14ac:dyDescent="0.2">
      <c r="A480" s="23" t="s">
        <v>196</v>
      </c>
      <c r="B480" s="24"/>
      <c r="C480" s="24"/>
      <c r="D480" s="80">
        <f>B160</f>
        <v>0</v>
      </c>
    </row>
    <row r="481" spans="1:7" x14ac:dyDescent="0.2">
      <c r="A481" s="84"/>
      <c r="B481" s="24"/>
      <c r="C481" s="24"/>
      <c r="D481" s="80"/>
    </row>
    <row r="482" spans="1:7" x14ac:dyDescent="0.2">
      <c r="A482" s="51" t="s">
        <v>198</v>
      </c>
      <c r="B482" s="85"/>
      <c r="C482" s="85"/>
      <c r="D482" s="86">
        <f>C456</f>
        <v>0</v>
      </c>
    </row>
    <row r="483" spans="1:7" x14ac:dyDescent="0.2">
      <c r="A483" s="23"/>
      <c r="B483" s="25"/>
      <c r="C483" s="25"/>
      <c r="D483" s="25"/>
    </row>
    <row r="484" spans="1:7" x14ac:dyDescent="0.2">
      <c r="A484" s="23"/>
      <c r="B484" s="25"/>
      <c r="C484" s="25"/>
      <c r="D484" s="25"/>
    </row>
    <row r="485" spans="1:7" x14ac:dyDescent="0.2">
      <c r="A485" s="16" t="s">
        <v>55</v>
      </c>
      <c r="B485" s="161">
        <f>+$B$1</f>
        <v>0</v>
      </c>
      <c r="C485" s="162"/>
      <c r="D485" s="163"/>
    </row>
    <row r="486" spans="1:7" x14ac:dyDescent="0.2">
      <c r="A486" s="16" t="s">
        <v>56</v>
      </c>
      <c r="B486" s="161">
        <f>+$B$2</f>
        <v>0</v>
      </c>
      <c r="C486" s="162"/>
      <c r="D486" s="163"/>
    </row>
    <row r="487" spans="1:7" x14ac:dyDescent="0.2">
      <c r="A487" s="16" t="s">
        <v>57</v>
      </c>
      <c r="B487" s="161">
        <f>+$B$3</f>
        <v>0</v>
      </c>
      <c r="C487" s="162"/>
      <c r="D487" s="163"/>
    </row>
    <row r="488" spans="1:7" x14ac:dyDescent="0.2">
      <c r="A488" s="19"/>
      <c r="B488" s="20"/>
      <c r="C488" s="20"/>
      <c r="D488" s="20"/>
    </row>
    <row r="489" spans="1:7" x14ac:dyDescent="0.2">
      <c r="A489" s="23"/>
      <c r="B489" s="24"/>
      <c r="C489" s="25"/>
      <c r="D489" s="25"/>
    </row>
    <row r="490" spans="1:7" ht="38.25" x14ac:dyDescent="0.2">
      <c r="A490" s="26" t="s">
        <v>347</v>
      </c>
      <c r="B490" s="62"/>
      <c r="C490" s="28" t="s">
        <v>19</v>
      </c>
      <c r="D490" s="29" t="s">
        <v>53</v>
      </c>
    </row>
    <row r="491" spans="1:7" x14ac:dyDescent="0.2">
      <c r="A491" s="23"/>
      <c r="B491" s="25"/>
      <c r="C491" s="25"/>
      <c r="D491" s="25"/>
    </row>
    <row r="492" spans="1:7" x14ac:dyDescent="0.2">
      <c r="A492" s="23"/>
      <c r="B492" s="25"/>
      <c r="C492" s="25"/>
      <c r="D492" s="25"/>
    </row>
    <row r="493" spans="1:7" x14ac:dyDescent="0.2">
      <c r="A493" s="30" t="s">
        <v>20</v>
      </c>
      <c r="B493" s="25"/>
      <c r="C493" s="25"/>
      <c r="D493" s="25"/>
    </row>
    <row r="494" spans="1:7" ht="13.5" thickBot="1" x14ac:dyDescent="0.25">
      <c r="A494" s="23"/>
      <c r="B494" s="25"/>
      <c r="C494" s="25"/>
      <c r="D494" s="25"/>
    </row>
    <row r="495" spans="1:7" x14ac:dyDescent="0.2">
      <c r="A495" s="23" t="s">
        <v>355</v>
      </c>
      <c r="B495" s="25"/>
      <c r="C495" s="103">
        <v>0</v>
      </c>
      <c r="D495" s="103">
        <v>0</v>
      </c>
      <c r="F495" s="123" t="s">
        <v>436</v>
      </c>
      <c r="G495" s="124" t="s">
        <v>437</v>
      </c>
    </row>
    <row r="496" spans="1:7" x14ac:dyDescent="0.2">
      <c r="A496" s="23" t="s">
        <v>356</v>
      </c>
      <c r="B496" s="25"/>
      <c r="C496" s="13">
        <v>0</v>
      </c>
      <c r="D496" s="13">
        <v>0</v>
      </c>
      <c r="F496" s="125" t="s">
        <v>438</v>
      </c>
      <c r="G496" s="126" t="s">
        <v>439</v>
      </c>
    </row>
    <row r="497" spans="1:7" ht="13.5" thickBot="1" x14ac:dyDescent="0.25">
      <c r="A497" s="23" t="s">
        <v>357</v>
      </c>
      <c r="B497" s="25"/>
      <c r="C497" s="13">
        <v>0</v>
      </c>
      <c r="D497" s="13">
        <v>0</v>
      </c>
      <c r="F497" s="127" t="s">
        <v>440</v>
      </c>
      <c r="G497" s="128" t="s">
        <v>441</v>
      </c>
    </row>
    <row r="498" spans="1:7" x14ac:dyDescent="0.2">
      <c r="A498" s="23"/>
      <c r="B498" s="25"/>
      <c r="C498" s="65"/>
      <c r="D498" s="65"/>
    </row>
    <row r="499" spans="1:7" x14ac:dyDescent="0.2">
      <c r="A499" s="53" t="s">
        <v>89</v>
      </c>
      <c r="B499" s="69"/>
      <c r="C499" s="73">
        <f>SUM(C495:C497)</f>
        <v>0</v>
      </c>
      <c r="D499" s="73">
        <f>SUM(D495:D497)</f>
        <v>0</v>
      </c>
    </row>
    <row r="500" spans="1:7" x14ac:dyDescent="0.2">
      <c r="A500" s="23"/>
      <c r="B500" s="25"/>
      <c r="C500" s="25"/>
      <c r="D500" s="25"/>
    </row>
    <row r="501" spans="1:7" x14ac:dyDescent="0.2">
      <c r="A501" s="23"/>
      <c r="B501" s="25"/>
      <c r="C501" s="25"/>
      <c r="D501" s="25"/>
    </row>
    <row r="502" spans="1:7" x14ac:dyDescent="0.2">
      <c r="A502" s="16" t="s">
        <v>55</v>
      </c>
      <c r="B502" s="161">
        <f>+$B$1</f>
        <v>0</v>
      </c>
      <c r="C502" s="162"/>
      <c r="D502" s="163"/>
    </row>
    <row r="503" spans="1:7" x14ac:dyDescent="0.2">
      <c r="A503" s="16" t="s">
        <v>56</v>
      </c>
      <c r="B503" s="161">
        <f>+$B$2</f>
        <v>0</v>
      </c>
      <c r="C503" s="162"/>
      <c r="D503" s="163"/>
    </row>
    <row r="504" spans="1:7" x14ac:dyDescent="0.2">
      <c r="A504" s="16" t="s">
        <v>57</v>
      </c>
      <c r="B504" s="161">
        <f>+$B$3</f>
        <v>0</v>
      </c>
      <c r="C504" s="162"/>
      <c r="D504" s="163"/>
    </row>
    <row r="505" spans="1:7" x14ac:dyDescent="0.2">
      <c r="A505" s="19"/>
      <c r="B505" s="20"/>
      <c r="C505" s="20"/>
      <c r="D505" s="20"/>
    </row>
    <row r="506" spans="1:7" x14ac:dyDescent="0.2">
      <c r="A506" s="23"/>
      <c r="B506" s="24"/>
      <c r="C506" s="25"/>
      <c r="D506" s="25"/>
    </row>
    <row r="507" spans="1:7" ht="38.25" x14ac:dyDescent="0.2">
      <c r="A507" s="58" t="s">
        <v>299</v>
      </c>
      <c r="B507" s="29" t="s">
        <v>199</v>
      </c>
      <c r="C507" s="28" t="s">
        <v>200</v>
      </c>
      <c r="D507" s="29" t="s">
        <v>201</v>
      </c>
    </row>
    <row r="508" spans="1:7" x14ac:dyDescent="0.2">
      <c r="A508" s="23"/>
      <c r="B508" s="25"/>
      <c r="C508" s="25"/>
      <c r="D508" s="25"/>
    </row>
    <row r="509" spans="1:7" x14ac:dyDescent="0.2">
      <c r="A509" s="30" t="s">
        <v>215</v>
      </c>
      <c r="B509" s="25"/>
      <c r="C509" s="25"/>
      <c r="D509" s="25"/>
    </row>
    <row r="510" spans="1:7" x14ac:dyDescent="0.2">
      <c r="A510" s="23"/>
      <c r="B510" s="25"/>
      <c r="C510" s="25"/>
      <c r="D510" s="25"/>
    </row>
    <row r="511" spans="1:7" x14ac:dyDescent="0.2">
      <c r="A511" s="33" t="s">
        <v>216</v>
      </c>
      <c r="B511" s="25"/>
      <c r="C511" s="25"/>
      <c r="D511" s="25"/>
    </row>
    <row r="512" spans="1:7" ht="13.5" thickBot="1" x14ac:dyDescent="0.25">
      <c r="A512" s="23"/>
      <c r="B512" s="25"/>
      <c r="C512" s="25"/>
      <c r="D512" s="25"/>
    </row>
    <row r="513" spans="1:8" x14ac:dyDescent="0.2">
      <c r="A513" s="87" t="s">
        <v>38</v>
      </c>
      <c r="B513" s="103">
        <v>0</v>
      </c>
      <c r="C513" s="103">
        <v>0</v>
      </c>
      <c r="D513" s="103">
        <v>0</v>
      </c>
      <c r="F513" s="123">
        <v>8000</v>
      </c>
      <c r="G513" s="124" t="s">
        <v>454</v>
      </c>
    </row>
    <row r="514" spans="1:8" ht="13.5" thickBot="1" x14ac:dyDescent="0.25">
      <c r="A514" s="87" t="s">
        <v>39</v>
      </c>
      <c r="B514" s="13">
        <v>0</v>
      </c>
      <c r="C514" s="13">
        <v>0</v>
      </c>
      <c r="D514" s="13">
        <v>0</v>
      </c>
      <c r="F514" s="127">
        <v>8025</v>
      </c>
      <c r="G514" s="128"/>
    </row>
    <row r="515" spans="1:8" x14ac:dyDescent="0.2">
      <c r="A515" s="87"/>
      <c r="B515" s="65"/>
      <c r="C515" s="65"/>
      <c r="D515" s="65"/>
    </row>
    <row r="516" spans="1:8" x14ac:dyDescent="0.2">
      <c r="A516" s="88" t="s">
        <v>217</v>
      </c>
      <c r="B516" s="74">
        <f>SUM(B513:B514)</f>
        <v>0</v>
      </c>
      <c r="C516" s="74">
        <f>SUM(C513:C514)</f>
        <v>0</v>
      </c>
      <c r="D516" s="74">
        <f>SUM(D513:D514)</f>
        <v>0</v>
      </c>
    </row>
    <row r="517" spans="1:8" ht="13.5" thickBot="1" x14ac:dyDescent="0.25">
      <c r="A517" s="87"/>
      <c r="B517" s="79"/>
      <c r="C517" s="79"/>
      <c r="D517" s="79"/>
    </row>
    <row r="518" spans="1:8" ht="13.5" thickBot="1" x14ac:dyDescent="0.25">
      <c r="A518" s="89" t="s">
        <v>218</v>
      </c>
      <c r="B518" s="103">
        <v>0</v>
      </c>
      <c r="C518" s="103">
        <v>0</v>
      </c>
      <c r="D518" s="103">
        <v>0</v>
      </c>
      <c r="F518" s="129">
        <v>8020</v>
      </c>
      <c r="G518" s="130" t="s">
        <v>455</v>
      </c>
      <c r="H518" s="98" t="s">
        <v>359</v>
      </c>
    </row>
    <row r="519" spans="1:8" x14ac:dyDescent="0.2">
      <c r="A519" s="87"/>
      <c r="B519" s="65"/>
      <c r="C519" s="65"/>
      <c r="D519" s="65"/>
    </row>
    <row r="520" spans="1:8" x14ac:dyDescent="0.2">
      <c r="A520" s="88" t="s">
        <v>220</v>
      </c>
      <c r="B520" s="90">
        <f>B518</f>
        <v>0</v>
      </c>
      <c r="C520" s="90">
        <f>C518</f>
        <v>0</v>
      </c>
      <c r="D520" s="90">
        <f>D518</f>
        <v>0</v>
      </c>
    </row>
    <row r="521" spans="1:8" ht="13.5" thickBot="1" x14ac:dyDescent="0.25">
      <c r="A521" s="87"/>
      <c r="B521" s="25"/>
      <c r="C521" s="25"/>
      <c r="D521" s="25"/>
    </row>
    <row r="522" spans="1:8" ht="13.5" thickBot="1" x14ac:dyDescent="0.25">
      <c r="A522" s="89" t="s">
        <v>219</v>
      </c>
      <c r="B522" s="103">
        <v>0</v>
      </c>
      <c r="C522" s="103">
        <v>0</v>
      </c>
      <c r="D522" s="103">
        <v>0</v>
      </c>
      <c r="F522" s="129">
        <v>8060</v>
      </c>
      <c r="G522" s="130" t="s">
        <v>456</v>
      </c>
    </row>
    <row r="523" spans="1:8" x14ac:dyDescent="0.2">
      <c r="A523" s="87"/>
      <c r="B523" s="94"/>
      <c r="C523" s="94"/>
      <c r="D523" s="94"/>
    </row>
    <row r="524" spans="1:8" x14ac:dyDescent="0.2">
      <c r="A524" s="88" t="s">
        <v>221</v>
      </c>
      <c r="B524" s="90">
        <f>B522</f>
        <v>0</v>
      </c>
      <c r="C524" s="90">
        <f>C522</f>
        <v>0</v>
      </c>
      <c r="D524" s="90">
        <f>D522</f>
        <v>0</v>
      </c>
    </row>
    <row r="525" spans="1:8" x14ac:dyDescent="0.2">
      <c r="A525" s="87"/>
      <c r="B525" s="25"/>
      <c r="C525" s="25"/>
      <c r="D525" s="25"/>
    </row>
    <row r="526" spans="1:8" x14ac:dyDescent="0.2">
      <c r="A526" s="89" t="s">
        <v>222</v>
      </c>
      <c r="B526" s="25"/>
      <c r="C526" s="25"/>
      <c r="D526" s="25"/>
    </row>
    <row r="527" spans="1:8" ht="13.5" thickBot="1" x14ac:dyDescent="0.25">
      <c r="A527" s="87"/>
      <c r="B527" s="25"/>
      <c r="C527" s="25"/>
      <c r="D527" s="25"/>
    </row>
    <row r="528" spans="1:8" x14ac:dyDescent="0.2">
      <c r="A528" s="87" t="s">
        <v>40</v>
      </c>
      <c r="B528" s="103">
        <v>0</v>
      </c>
      <c r="C528" s="103">
        <v>0</v>
      </c>
      <c r="D528" s="103">
        <v>0</v>
      </c>
      <c r="F528" s="123">
        <v>8070</v>
      </c>
      <c r="G528" s="124"/>
    </row>
    <row r="529" spans="1:8" x14ac:dyDescent="0.2">
      <c r="A529" s="87" t="s">
        <v>41</v>
      </c>
      <c r="B529" s="13">
        <v>0</v>
      </c>
      <c r="C529" s="13">
        <v>0</v>
      </c>
      <c r="D529" s="13">
        <v>0</v>
      </c>
      <c r="F529" s="125">
        <v>8071</v>
      </c>
      <c r="G529" s="126" t="s">
        <v>459</v>
      </c>
    </row>
    <row r="530" spans="1:8" x14ac:dyDescent="0.2">
      <c r="A530" s="87" t="s">
        <v>42</v>
      </c>
      <c r="B530" s="13">
        <v>0</v>
      </c>
      <c r="C530" s="13">
        <v>0</v>
      </c>
      <c r="D530" s="13">
        <v>0</v>
      </c>
      <c r="F530" s="125">
        <v>8075</v>
      </c>
      <c r="G530" s="126" t="s">
        <v>460</v>
      </c>
    </row>
    <row r="531" spans="1:8" x14ac:dyDescent="0.2">
      <c r="A531" s="17" t="s">
        <v>457</v>
      </c>
      <c r="B531" s="13">
        <v>0</v>
      </c>
      <c r="C531" s="13">
        <v>0</v>
      </c>
      <c r="D531" s="13">
        <v>0</v>
      </c>
      <c r="F531" s="155">
        <v>8080</v>
      </c>
      <c r="G531" s="156">
        <v>8084</v>
      </c>
    </row>
    <row r="532" spans="1:8" x14ac:dyDescent="0.2">
      <c r="A532" s="87" t="s">
        <v>43</v>
      </c>
      <c r="B532" s="13">
        <v>0</v>
      </c>
      <c r="C532" s="13">
        <v>0</v>
      </c>
      <c r="D532" s="13">
        <v>0</v>
      </c>
      <c r="F532" s="125">
        <v>8085</v>
      </c>
      <c r="G532" s="126"/>
    </row>
    <row r="533" spans="1:8" x14ac:dyDescent="0.2">
      <c r="A533" s="87" t="s">
        <v>44</v>
      </c>
      <c r="B533" s="13">
        <v>0</v>
      </c>
      <c r="C533" s="13">
        <v>0</v>
      </c>
      <c r="D533" s="13">
        <v>0</v>
      </c>
      <c r="F533" s="125">
        <v>8086</v>
      </c>
      <c r="G533" s="126" t="s">
        <v>461</v>
      </c>
    </row>
    <row r="534" spans="1:8" x14ac:dyDescent="0.2">
      <c r="A534" s="87" t="s">
        <v>45</v>
      </c>
      <c r="B534" s="13">
        <v>0</v>
      </c>
      <c r="C534" s="13">
        <v>0</v>
      </c>
      <c r="D534" s="13">
        <v>0</v>
      </c>
      <c r="F534" s="125">
        <v>8090</v>
      </c>
      <c r="G534" s="126"/>
    </row>
    <row r="535" spans="1:8" x14ac:dyDescent="0.2">
      <c r="A535" s="87" t="s">
        <v>46</v>
      </c>
      <c r="B535" s="13">
        <v>0</v>
      </c>
      <c r="C535" s="13">
        <v>0</v>
      </c>
      <c r="D535" s="13">
        <v>0</v>
      </c>
      <c r="F535" s="125">
        <v>8091</v>
      </c>
      <c r="G535" s="126"/>
    </row>
    <row r="536" spans="1:8" x14ac:dyDescent="0.2">
      <c r="A536" s="91" t="s">
        <v>458</v>
      </c>
      <c r="B536" s="13">
        <v>0</v>
      </c>
      <c r="C536" s="13">
        <v>0</v>
      </c>
      <c r="D536" s="13">
        <v>0</v>
      </c>
      <c r="F536" s="134" t="s">
        <v>462</v>
      </c>
      <c r="G536" s="126"/>
    </row>
    <row r="537" spans="1:8" x14ac:dyDescent="0.2">
      <c r="A537" s="121" t="s">
        <v>204</v>
      </c>
      <c r="B537" s="13">
        <v>0</v>
      </c>
      <c r="C537" s="13">
        <v>0</v>
      </c>
      <c r="D537" s="13">
        <v>0</v>
      </c>
      <c r="F537" s="125"/>
      <c r="G537" s="126"/>
    </row>
    <row r="538" spans="1:8" ht="13.5" thickBot="1" x14ac:dyDescent="0.25">
      <c r="A538" s="87" t="s">
        <v>223</v>
      </c>
      <c r="B538" s="13">
        <v>0</v>
      </c>
      <c r="C538" s="13">
        <v>0</v>
      </c>
      <c r="D538" s="13">
        <v>0</v>
      </c>
      <c r="F538" s="127" t="s">
        <v>463</v>
      </c>
      <c r="G538" s="157">
        <v>8199</v>
      </c>
      <c r="H538" s="98" t="s">
        <v>464</v>
      </c>
    </row>
    <row r="539" spans="1:8" x14ac:dyDescent="0.2">
      <c r="A539" s="87"/>
      <c r="B539" s="65"/>
      <c r="C539" s="65"/>
      <c r="D539" s="65"/>
    </row>
    <row r="540" spans="1:8" x14ac:dyDescent="0.2">
      <c r="A540" s="51" t="s">
        <v>224</v>
      </c>
      <c r="B540" s="74">
        <f>SUM(B528:B538)</f>
        <v>0</v>
      </c>
      <c r="C540" s="74">
        <f>SUM(C528:C538)</f>
        <v>0</v>
      </c>
      <c r="D540" s="74">
        <f>SUM(D528:D538)</f>
        <v>0</v>
      </c>
    </row>
    <row r="541" spans="1:8" x14ac:dyDescent="0.2">
      <c r="A541" s="23"/>
      <c r="B541" s="25"/>
      <c r="C541" s="25"/>
      <c r="D541" s="25"/>
    </row>
    <row r="542" spans="1:8" x14ac:dyDescent="0.2">
      <c r="A542" s="23"/>
      <c r="B542" s="25"/>
      <c r="C542" s="25"/>
      <c r="D542" s="25"/>
    </row>
    <row r="543" spans="1:8" x14ac:dyDescent="0.2">
      <c r="A543" s="53" t="s">
        <v>109</v>
      </c>
      <c r="B543" s="92">
        <f>B516+B520+B524+B540</f>
        <v>0</v>
      </c>
      <c r="C543" s="92">
        <f>C516+C520+C524+C540</f>
        <v>0</v>
      </c>
      <c r="D543" s="92">
        <f>D516+D520+D524+D540</f>
        <v>0</v>
      </c>
    </row>
    <row r="544" spans="1:8" x14ac:dyDescent="0.2">
      <c r="A544" s="23"/>
      <c r="B544" s="25"/>
      <c r="C544" s="25"/>
      <c r="D544" s="25"/>
    </row>
    <row r="545" spans="1:7" x14ac:dyDescent="0.2">
      <c r="A545" s="23"/>
      <c r="B545" s="25"/>
      <c r="C545" s="25"/>
      <c r="D545" s="25"/>
    </row>
    <row r="546" spans="1:7" x14ac:dyDescent="0.2">
      <c r="A546" s="23"/>
      <c r="B546" s="25"/>
      <c r="C546" s="25"/>
      <c r="D546" s="25"/>
    </row>
    <row r="547" spans="1:7" x14ac:dyDescent="0.2">
      <c r="A547" s="16" t="s">
        <v>55</v>
      </c>
      <c r="B547" s="161">
        <f>+$B$1</f>
        <v>0</v>
      </c>
      <c r="C547" s="162"/>
      <c r="D547" s="163"/>
    </row>
    <row r="548" spans="1:7" x14ac:dyDescent="0.2">
      <c r="A548" s="16" t="s">
        <v>56</v>
      </c>
      <c r="B548" s="161">
        <f>+$B$2</f>
        <v>0</v>
      </c>
      <c r="C548" s="162"/>
      <c r="D548" s="163"/>
    </row>
    <row r="549" spans="1:7" x14ac:dyDescent="0.2">
      <c r="A549" s="16" t="s">
        <v>57</v>
      </c>
      <c r="B549" s="161">
        <f>+$B$3</f>
        <v>0</v>
      </c>
      <c r="C549" s="162"/>
      <c r="D549" s="163"/>
    </row>
    <row r="550" spans="1:7" x14ac:dyDescent="0.2">
      <c r="A550" s="19"/>
      <c r="B550" s="20"/>
      <c r="C550" s="20"/>
      <c r="D550" s="20"/>
    </row>
    <row r="551" spans="1:7" x14ac:dyDescent="0.2">
      <c r="A551" s="23"/>
      <c r="B551" s="24"/>
      <c r="C551" s="25"/>
      <c r="D551" s="25"/>
    </row>
    <row r="552" spans="1:7" ht="38.25" x14ac:dyDescent="0.2">
      <c r="A552" s="58" t="s">
        <v>299</v>
      </c>
      <c r="B552" s="29" t="s">
        <v>199</v>
      </c>
      <c r="C552" s="28" t="s">
        <v>200</v>
      </c>
      <c r="D552" s="29" t="s">
        <v>201</v>
      </c>
    </row>
    <row r="553" spans="1:7" x14ac:dyDescent="0.2">
      <c r="A553" s="23"/>
      <c r="B553" s="25"/>
      <c r="C553" s="25"/>
      <c r="D553" s="25"/>
    </row>
    <row r="554" spans="1:7" x14ac:dyDescent="0.2">
      <c r="A554" s="30" t="s">
        <v>110</v>
      </c>
      <c r="B554" s="25"/>
      <c r="C554" s="25"/>
      <c r="D554" s="25"/>
    </row>
    <row r="555" spans="1:7" x14ac:dyDescent="0.2">
      <c r="A555" s="23"/>
      <c r="B555" s="25"/>
      <c r="C555" s="25"/>
      <c r="D555" s="25"/>
    </row>
    <row r="556" spans="1:7" x14ac:dyDescent="0.2">
      <c r="A556" s="33" t="s">
        <v>226</v>
      </c>
      <c r="B556" s="25"/>
      <c r="C556" s="25"/>
      <c r="D556" s="25"/>
    </row>
    <row r="557" spans="1:7" x14ac:dyDescent="0.2">
      <c r="A557" s="23"/>
      <c r="B557" s="25"/>
      <c r="C557" s="25"/>
      <c r="D557" s="25"/>
      <c r="F557" s="17"/>
      <c r="G557" s="17"/>
    </row>
    <row r="558" spans="1:7" x14ac:dyDescent="0.2">
      <c r="A558" s="87" t="s">
        <v>227</v>
      </c>
      <c r="B558" s="103">
        <v>0</v>
      </c>
      <c r="C558" s="103">
        <v>0</v>
      </c>
      <c r="D558" s="103">
        <v>0</v>
      </c>
      <c r="F558" s="17"/>
      <c r="G558" s="17"/>
    </row>
    <row r="559" spans="1:7" x14ac:dyDescent="0.2">
      <c r="A559" s="87" t="s">
        <v>47</v>
      </c>
      <c r="B559" s="13">
        <v>0</v>
      </c>
      <c r="C559" s="13">
        <v>0</v>
      </c>
      <c r="D559" s="13">
        <v>0</v>
      </c>
      <c r="F559" s="17"/>
      <c r="G559" s="17"/>
    </row>
    <row r="560" spans="1:7" x14ac:dyDescent="0.2">
      <c r="A560" s="93" t="s">
        <v>225</v>
      </c>
      <c r="B560" s="13">
        <v>0</v>
      </c>
      <c r="C560" s="13">
        <v>0</v>
      </c>
      <c r="D560" s="13">
        <v>0</v>
      </c>
      <c r="F560" s="17"/>
      <c r="G560" s="17"/>
    </row>
    <row r="561" spans="1:7" x14ac:dyDescent="0.2">
      <c r="A561" s="23" t="s">
        <v>228</v>
      </c>
      <c r="B561" s="13">
        <v>0</v>
      </c>
      <c r="C561" s="13">
        <v>0</v>
      </c>
      <c r="D561" s="13">
        <v>0</v>
      </c>
      <c r="F561" s="17"/>
      <c r="G561" s="17"/>
    </row>
    <row r="562" spans="1:7" x14ac:dyDescent="0.2">
      <c r="A562" s="23" t="s">
        <v>31</v>
      </c>
      <c r="B562" s="13">
        <v>0</v>
      </c>
      <c r="C562" s="13">
        <v>0</v>
      </c>
      <c r="D562" s="13">
        <v>0</v>
      </c>
      <c r="F562" s="17"/>
      <c r="G562" s="17"/>
    </row>
    <row r="563" spans="1:7" ht="13.5" thickBot="1" x14ac:dyDescent="0.25">
      <c r="A563" s="23"/>
      <c r="B563" s="65"/>
      <c r="C563" s="65"/>
      <c r="D563" s="65"/>
      <c r="F563" s="150"/>
      <c r="G563" s="17"/>
    </row>
    <row r="564" spans="1:7" ht="13.5" thickBot="1" x14ac:dyDescent="0.25">
      <c r="A564" s="51" t="s">
        <v>229</v>
      </c>
      <c r="B564" s="74">
        <f>SUM(B558:B562)</f>
        <v>0</v>
      </c>
      <c r="C564" s="74">
        <f>SUM(C558:C562)</f>
        <v>0</v>
      </c>
      <c r="D564" s="74">
        <f>SUM(D558:D562)</f>
        <v>0</v>
      </c>
      <c r="F564" s="129" t="s">
        <v>465</v>
      </c>
      <c r="G564" s="130" t="s">
        <v>466</v>
      </c>
    </row>
    <row r="565" spans="1:7" x14ac:dyDescent="0.2">
      <c r="A565" s="23"/>
      <c r="B565" s="25"/>
      <c r="C565" s="25"/>
      <c r="D565" s="25"/>
    </row>
    <row r="566" spans="1:7" x14ac:dyDescent="0.2">
      <c r="A566" s="33" t="s">
        <v>111</v>
      </c>
      <c r="B566" s="25"/>
      <c r="C566" s="25"/>
      <c r="D566" s="25"/>
    </row>
    <row r="567" spans="1:7" ht="13.5" thickBot="1" x14ac:dyDescent="0.25">
      <c r="A567" s="23"/>
      <c r="B567" s="25"/>
      <c r="C567" s="25"/>
      <c r="D567" s="25"/>
    </row>
    <row r="568" spans="1:7" x14ac:dyDescent="0.2">
      <c r="A568" s="23" t="s">
        <v>230</v>
      </c>
      <c r="B568" s="103">
        <v>0</v>
      </c>
      <c r="C568" s="103">
        <v>0</v>
      </c>
      <c r="D568" s="103">
        <v>0</v>
      </c>
      <c r="F568" s="123">
        <v>8240</v>
      </c>
      <c r="G568" s="124" t="s">
        <v>467</v>
      </c>
    </row>
    <row r="569" spans="1:7" x14ac:dyDescent="0.2">
      <c r="A569" s="23" t="s">
        <v>231</v>
      </c>
      <c r="B569" s="13">
        <v>0</v>
      </c>
      <c r="C569" s="13">
        <v>0</v>
      </c>
      <c r="D569" s="13">
        <v>0</v>
      </c>
      <c r="F569" s="125">
        <v>8245</v>
      </c>
      <c r="G569" s="126" t="s">
        <v>468</v>
      </c>
    </row>
    <row r="570" spans="1:7" ht="13.5" thickBot="1" x14ac:dyDescent="0.25">
      <c r="A570" s="23" t="s">
        <v>232</v>
      </c>
      <c r="B570" s="13">
        <v>0</v>
      </c>
      <c r="C570" s="13">
        <v>0</v>
      </c>
      <c r="D570" s="13">
        <v>0</v>
      </c>
      <c r="F570" s="127">
        <v>8250</v>
      </c>
      <c r="G570" s="128" t="s">
        <v>469</v>
      </c>
    </row>
    <row r="571" spans="1:7" x14ac:dyDescent="0.2">
      <c r="A571" s="23"/>
      <c r="B571" s="65"/>
      <c r="C571" s="65"/>
      <c r="D571" s="65"/>
    </row>
    <row r="572" spans="1:7" x14ac:dyDescent="0.2">
      <c r="A572" s="51" t="s">
        <v>233</v>
      </c>
      <c r="B572" s="74">
        <f>SUM(B568:B570)</f>
        <v>0</v>
      </c>
      <c r="C572" s="74">
        <f>SUM(C568:C570)</f>
        <v>0</v>
      </c>
      <c r="D572" s="74">
        <f>SUM(D568:D570)</f>
        <v>0</v>
      </c>
    </row>
    <row r="573" spans="1:7" x14ac:dyDescent="0.2">
      <c r="A573" s="23"/>
      <c r="B573" s="25"/>
      <c r="C573" s="25"/>
      <c r="D573" s="25"/>
    </row>
    <row r="574" spans="1:7" x14ac:dyDescent="0.2">
      <c r="A574" s="33" t="s">
        <v>112</v>
      </c>
      <c r="B574" s="25"/>
      <c r="C574" s="25"/>
      <c r="D574" s="25"/>
    </row>
    <row r="575" spans="1:7" ht="13.5" thickBot="1" x14ac:dyDescent="0.25">
      <c r="A575" s="23"/>
      <c r="B575" s="25"/>
      <c r="C575" s="25"/>
      <c r="D575" s="25"/>
    </row>
    <row r="576" spans="1:7" x14ac:dyDescent="0.2">
      <c r="A576" s="87" t="s">
        <v>49</v>
      </c>
      <c r="B576" s="103">
        <v>0</v>
      </c>
      <c r="C576" s="103">
        <v>0</v>
      </c>
      <c r="D576" s="103">
        <v>0</v>
      </c>
      <c r="F576" s="123">
        <v>8260</v>
      </c>
      <c r="G576" s="124" t="s">
        <v>470</v>
      </c>
    </row>
    <row r="577" spans="1:7" ht="13.5" thickBot="1" x14ac:dyDescent="0.25">
      <c r="A577" s="93" t="s">
        <v>50</v>
      </c>
      <c r="B577" s="13">
        <v>0</v>
      </c>
      <c r="C577" s="13">
        <v>0</v>
      </c>
      <c r="D577" s="13">
        <v>0</v>
      </c>
      <c r="F577" s="127">
        <v>8265</v>
      </c>
      <c r="G577" s="128" t="s">
        <v>471</v>
      </c>
    </row>
    <row r="578" spans="1:7" x14ac:dyDescent="0.2">
      <c r="A578" s="23"/>
      <c r="B578" s="65"/>
      <c r="C578" s="65"/>
      <c r="D578" s="65"/>
    </row>
    <row r="579" spans="1:7" x14ac:dyDescent="0.2">
      <c r="A579" s="51" t="s">
        <v>234</v>
      </c>
      <c r="B579" s="74">
        <f>SUM(B576:B577)</f>
        <v>0</v>
      </c>
      <c r="C579" s="74">
        <f>SUM(C576:C577)</f>
        <v>0</v>
      </c>
      <c r="D579" s="74">
        <f>SUM(D576:D577)</f>
        <v>0</v>
      </c>
    </row>
    <row r="580" spans="1:7" x14ac:dyDescent="0.2">
      <c r="A580" s="23"/>
      <c r="B580" s="25"/>
      <c r="C580" s="25"/>
      <c r="D580" s="25"/>
    </row>
    <row r="581" spans="1:7" x14ac:dyDescent="0.2">
      <c r="A581" s="33" t="s">
        <v>114</v>
      </c>
      <c r="B581" s="25"/>
      <c r="C581" s="25"/>
      <c r="D581" s="25"/>
    </row>
    <row r="582" spans="1:7" ht="13.5" thickBot="1" x14ac:dyDescent="0.25">
      <c r="A582" s="23"/>
      <c r="B582" s="25"/>
      <c r="C582" s="25"/>
      <c r="D582" s="25"/>
    </row>
    <row r="583" spans="1:7" x14ac:dyDescent="0.2">
      <c r="A583" s="23" t="s">
        <v>235</v>
      </c>
      <c r="B583" s="103">
        <v>0</v>
      </c>
      <c r="C583" s="103">
        <v>0</v>
      </c>
      <c r="D583" s="103">
        <v>0</v>
      </c>
      <c r="F583" s="123">
        <v>8270</v>
      </c>
      <c r="G583" s="124" t="s">
        <v>472</v>
      </c>
    </row>
    <row r="584" spans="1:7" x14ac:dyDescent="0.2">
      <c r="A584" s="23" t="s">
        <v>236</v>
      </c>
      <c r="B584" s="13">
        <v>0</v>
      </c>
      <c r="C584" s="13">
        <v>0</v>
      </c>
      <c r="D584" s="13">
        <v>0</v>
      </c>
      <c r="F584" s="125">
        <v>8275</v>
      </c>
      <c r="G584" s="126" t="s">
        <v>473</v>
      </c>
    </row>
    <row r="585" spans="1:7" ht="13.5" thickBot="1" x14ac:dyDescent="0.25">
      <c r="A585" s="23" t="s">
        <v>48</v>
      </c>
      <c r="B585" s="13">
        <v>0</v>
      </c>
      <c r="C585" s="13">
        <v>0</v>
      </c>
      <c r="D585" s="13">
        <v>0</v>
      </c>
      <c r="F585" s="127">
        <v>8280</v>
      </c>
      <c r="G585" s="128" t="s">
        <v>474</v>
      </c>
    </row>
    <row r="586" spans="1:7" x14ac:dyDescent="0.2">
      <c r="A586" s="106" t="s">
        <v>204</v>
      </c>
      <c r="B586" s="13">
        <v>0</v>
      </c>
      <c r="C586" s="13">
        <v>0</v>
      </c>
      <c r="D586" s="13">
        <v>0</v>
      </c>
      <c r="F586" s="151"/>
    </row>
    <row r="587" spans="1:7" x14ac:dyDescent="0.2">
      <c r="A587" s="106" t="s">
        <v>204</v>
      </c>
      <c r="B587" s="13">
        <v>0</v>
      </c>
      <c r="C587" s="13">
        <v>0</v>
      </c>
      <c r="D587" s="13">
        <v>0</v>
      </c>
    </row>
    <row r="588" spans="1:7" x14ac:dyDescent="0.2">
      <c r="A588" s="106" t="s">
        <v>204</v>
      </c>
      <c r="B588" s="13">
        <v>0</v>
      </c>
      <c r="C588" s="13">
        <v>0</v>
      </c>
      <c r="D588" s="13">
        <v>0</v>
      </c>
    </row>
    <row r="589" spans="1:7" ht="13.5" thickBot="1" x14ac:dyDescent="0.25">
      <c r="A589" s="106" t="s">
        <v>204</v>
      </c>
      <c r="B589" s="13">
        <v>0</v>
      </c>
      <c r="C589" s="13">
        <v>0</v>
      </c>
      <c r="D589" s="13">
        <v>0</v>
      </c>
      <c r="F589" s="145"/>
    </row>
    <row r="590" spans="1:7" ht="13.5" thickBot="1" x14ac:dyDescent="0.25">
      <c r="A590" s="23" t="s">
        <v>237</v>
      </c>
      <c r="B590" s="13">
        <v>0</v>
      </c>
      <c r="C590" s="13">
        <v>0</v>
      </c>
      <c r="D590" s="13">
        <v>0</v>
      </c>
      <c r="F590" s="129" t="s">
        <v>475</v>
      </c>
      <c r="G590" s="130" t="s">
        <v>476</v>
      </c>
    </row>
    <row r="591" spans="1:7" x14ac:dyDescent="0.2">
      <c r="A591" s="23"/>
      <c r="B591" s="65"/>
      <c r="C591" s="65"/>
      <c r="D591" s="65"/>
    </row>
    <row r="592" spans="1:7" x14ac:dyDescent="0.2">
      <c r="A592" s="51" t="s">
        <v>630</v>
      </c>
      <c r="B592" s="74">
        <f>SUM(B583:B590)</f>
        <v>0</v>
      </c>
      <c r="C592" s="74">
        <f>SUM(C583:C590)</f>
        <v>0</v>
      </c>
      <c r="D592" s="74">
        <f>SUM(D583:D590)</f>
        <v>0</v>
      </c>
    </row>
    <row r="593" spans="1:7" x14ac:dyDescent="0.2">
      <c r="A593" s="23"/>
      <c r="B593" s="25"/>
      <c r="C593" s="25"/>
      <c r="D593" s="25"/>
    </row>
    <row r="594" spans="1:7" x14ac:dyDescent="0.2">
      <c r="A594" s="23"/>
      <c r="B594" s="25"/>
      <c r="C594" s="25"/>
      <c r="D594" s="25"/>
    </row>
    <row r="595" spans="1:7" x14ac:dyDescent="0.2">
      <c r="A595" s="53" t="s">
        <v>238</v>
      </c>
      <c r="B595" s="92">
        <f>B564+B572+B579+B592</f>
        <v>0</v>
      </c>
      <c r="C595" s="92">
        <f>C564+C572+C579+C592</f>
        <v>0</v>
      </c>
      <c r="D595" s="92">
        <f>D564+D572+D579+D592</f>
        <v>0</v>
      </c>
    </row>
    <row r="596" spans="1:7" x14ac:dyDescent="0.2">
      <c r="A596" s="23"/>
      <c r="B596" s="25"/>
      <c r="C596" s="25"/>
      <c r="D596" s="25"/>
    </row>
    <row r="597" spans="1:7" x14ac:dyDescent="0.2">
      <c r="A597" s="23"/>
      <c r="B597" s="25"/>
      <c r="C597" s="25"/>
      <c r="D597" s="25"/>
    </row>
    <row r="598" spans="1:7" x14ac:dyDescent="0.2">
      <c r="A598" s="16" t="s">
        <v>55</v>
      </c>
      <c r="B598" s="161">
        <f>+$B$1</f>
        <v>0</v>
      </c>
      <c r="C598" s="162"/>
      <c r="D598" s="163"/>
    </row>
    <row r="599" spans="1:7" x14ac:dyDescent="0.2">
      <c r="A599" s="16" t="s">
        <v>56</v>
      </c>
      <c r="B599" s="161">
        <f>+$B$2</f>
        <v>0</v>
      </c>
      <c r="C599" s="162"/>
      <c r="D599" s="163"/>
    </row>
    <row r="600" spans="1:7" x14ac:dyDescent="0.2">
      <c r="A600" s="16" t="s">
        <v>57</v>
      </c>
      <c r="B600" s="161">
        <f>+$B$3</f>
        <v>0</v>
      </c>
      <c r="C600" s="162"/>
      <c r="D600" s="163"/>
    </row>
    <row r="601" spans="1:7" x14ac:dyDescent="0.2">
      <c r="A601" s="19"/>
      <c r="B601" s="20"/>
      <c r="C601" s="20"/>
      <c r="D601" s="20"/>
    </row>
    <row r="602" spans="1:7" x14ac:dyDescent="0.2">
      <c r="A602" s="23"/>
      <c r="B602" s="24"/>
      <c r="C602" s="25"/>
      <c r="D602" s="25"/>
    </row>
    <row r="603" spans="1:7" ht="38.25" x14ac:dyDescent="0.2">
      <c r="A603" s="58" t="s">
        <v>299</v>
      </c>
      <c r="B603" s="29" t="s">
        <v>199</v>
      </c>
      <c r="C603" s="28" t="s">
        <v>200</v>
      </c>
      <c r="D603" s="29" t="s">
        <v>201</v>
      </c>
    </row>
    <row r="604" spans="1:7" x14ac:dyDescent="0.2">
      <c r="A604" s="23"/>
      <c r="B604" s="25"/>
      <c r="C604" s="25"/>
      <c r="D604" s="25"/>
    </row>
    <row r="605" spans="1:7" x14ac:dyDescent="0.2">
      <c r="A605" s="30" t="s">
        <v>115</v>
      </c>
      <c r="B605" s="25"/>
      <c r="C605" s="25"/>
      <c r="D605" s="25"/>
    </row>
    <row r="606" spans="1:7" ht="13.5" thickBot="1" x14ac:dyDescent="0.25">
      <c r="A606" s="23"/>
      <c r="B606" s="25"/>
      <c r="C606" s="25"/>
      <c r="D606" s="25"/>
    </row>
    <row r="607" spans="1:7" x14ac:dyDescent="0.2">
      <c r="A607" s="23" t="s">
        <v>239</v>
      </c>
      <c r="B607" s="103">
        <v>0</v>
      </c>
      <c r="C607" s="103">
        <v>0</v>
      </c>
      <c r="D607" s="103">
        <v>0</v>
      </c>
      <c r="F607" s="123">
        <v>8400</v>
      </c>
      <c r="G607" s="124" t="s">
        <v>477</v>
      </c>
    </row>
    <row r="608" spans="1:7" x14ac:dyDescent="0.2">
      <c r="A608" s="23" t="s">
        <v>240</v>
      </c>
      <c r="B608" s="13">
        <v>0</v>
      </c>
      <c r="C608" s="13">
        <v>0</v>
      </c>
      <c r="D608" s="13">
        <v>0</v>
      </c>
      <c r="F608" s="125">
        <v>8410</v>
      </c>
      <c r="G608" s="126" t="s">
        <v>478</v>
      </c>
    </row>
    <row r="609" spans="1:7" ht="13.5" thickBot="1" x14ac:dyDescent="0.25">
      <c r="A609" s="23" t="s">
        <v>241</v>
      </c>
      <c r="B609" s="13">
        <v>0</v>
      </c>
      <c r="C609" s="13">
        <v>0</v>
      </c>
      <c r="D609" s="13">
        <v>0</v>
      </c>
      <c r="F609" s="127">
        <v>8420</v>
      </c>
      <c r="G609" s="128"/>
    </row>
    <row r="610" spans="1:7" x14ac:dyDescent="0.2">
      <c r="A610" s="106" t="s">
        <v>204</v>
      </c>
      <c r="B610" s="13">
        <v>0</v>
      </c>
      <c r="C610" s="13">
        <v>0</v>
      </c>
      <c r="D610" s="13">
        <v>0</v>
      </c>
      <c r="F610" s="151"/>
    </row>
    <row r="611" spans="1:7" ht="13.5" thickBot="1" x14ac:dyDescent="0.25">
      <c r="A611" s="106" t="s">
        <v>204</v>
      </c>
      <c r="B611" s="13">
        <v>0</v>
      </c>
      <c r="C611" s="13">
        <v>0</v>
      </c>
      <c r="D611" s="13">
        <v>0</v>
      </c>
      <c r="F611" s="145"/>
    </row>
    <row r="612" spans="1:7" ht="13.5" thickBot="1" x14ac:dyDescent="0.25">
      <c r="A612" s="23" t="s">
        <v>243</v>
      </c>
      <c r="B612" s="13">
        <v>0</v>
      </c>
      <c r="C612" s="13">
        <v>0</v>
      </c>
      <c r="D612" s="13">
        <v>0</v>
      </c>
      <c r="F612" s="129" t="s">
        <v>479</v>
      </c>
      <c r="G612" s="130" t="s">
        <v>480</v>
      </c>
    </row>
    <row r="613" spans="1:7" x14ac:dyDescent="0.2">
      <c r="A613" s="23"/>
      <c r="B613" s="65"/>
      <c r="C613" s="65"/>
      <c r="D613" s="65"/>
    </row>
    <row r="614" spans="1:7" x14ac:dyDescent="0.2">
      <c r="A614" s="51" t="s">
        <v>242</v>
      </c>
      <c r="B614" s="74">
        <f>SUM(B607:B612)</f>
        <v>0</v>
      </c>
      <c r="C614" s="74">
        <f>SUM(C607:C612)</f>
        <v>0</v>
      </c>
      <c r="D614" s="74">
        <f>SUM(D607:D612)</f>
        <v>0</v>
      </c>
    </row>
    <row r="615" spans="1:7" x14ac:dyDescent="0.2">
      <c r="A615" s="23"/>
      <c r="B615" s="25"/>
      <c r="C615" s="25"/>
      <c r="D615" s="25"/>
    </row>
    <row r="616" spans="1:7" x14ac:dyDescent="0.2">
      <c r="A616" s="23"/>
      <c r="B616" s="25"/>
      <c r="C616" s="25"/>
      <c r="D616" s="25"/>
    </row>
    <row r="617" spans="1:7" x14ac:dyDescent="0.2">
      <c r="A617" s="30" t="s">
        <v>116</v>
      </c>
      <c r="B617" s="25"/>
      <c r="C617" s="25"/>
      <c r="D617" s="25"/>
    </row>
    <row r="618" spans="1:7" ht="13.5" thickBot="1" x14ac:dyDescent="0.25">
      <c r="A618" s="23"/>
      <c r="B618" s="25"/>
      <c r="C618" s="25"/>
      <c r="D618" s="25"/>
    </row>
    <row r="619" spans="1:7" x14ac:dyDescent="0.2">
      <c r="A619" s="23" t="s">
        <v>244</v>
      </c>
      <c r="B619" s="103">
        <v>0</v>
      </c>
      <c r="C619" s="103">
        <v>0</v>
      </c>
      <c r="D619" s="103">
        <v>0</v>
      </c>
      <c r="F619" s="123">
        <v>8500</v>
      </c>
      <c r="G619" s="124" t="s">
        <v>481</v>
      </c>
    </row>
    <row r="620" spans="1:7" x14ac:dyDescent="0.2">
      <c r="A620" s="23" t="s">
        <v>51</v>
      </c>
      <c r="B620" s="13">
        <v>0</v>
      </c>
      <c r="C620" s="13">
        <v>0</v>
      </c>
      <c r="D620" s="13">
        <v>0</v>
      </c>
      <c r="F620" s="125">
        <v>8520</v>
      </c>
      <c r="G620" s="126" t="s">
        <v>482</v>
      </c>
    </row>
    <row r="621" spans="1:7" ht="13.5" thickBot="1" x14ac:dyDescent="0.25">
      <c r="A621" s="23" t="s">
        <v>52</v>
      </c>
      <c r="B621" s="13">
        <v>0</v>
      </c>
      <c r="C621" s="13">
        <v>0</v>
      </c>
      <c r="D621" s="13">
        <v>0</v>
      </c>
      <c r="F621" s="127">
        <v>8540</v>
      </c>
      <c r="G621" s="128" t="s">
        <v>483</v>
      </c>
    </row>
    <row r="622" spans="1:7" x14ac:dyDescent="0.2">
      <c r="A622" s="106" t="s">
        <v>628</v>
      </c>
      <c r="B622" s="13">
        <v>0</v>
      </c>
      <c r="C622" s="13">
        <v>0</v>
      </c>
      <c r="D622" s="13">
        <v>0</v>
      </c>
      <c r="F622" s="151"/>
    </row>
    <row r="623" spans="1:7" ht="13.5" thickBot="1" x14ac:dyDescent="0.25">
      <c r="A623" s="106"/>
      <c r="B623" s="13">
        <v>0</v>
      </c>
      <c r="C623" s="13">
        <v>0</v>
      </c>
      <c r="D623" s="13">
        <v>0</v>
      </c>
      <c r="F623" s="145"/>
    </row>
    <row r="624" spans="1:7" ht="13.5" thickBot="1" x14ac:dyDescent="0.25">
      <c r="A624" s="23" t="s">
        <v>245</v>
      </c>
      <c r="B624" s="13">
        <v>0</v>
      </c>
      <c r="C624" s="13">
        <v>0</v>
      </c>
      <c r="D624" s="13">
        <v>0</v>
      </c>
      <c r="F624" s="129" t="s">
        <v>484</v>
      </c>
      <c r="G624" s="160">
        <v>8899</v>
      </c>
    </row>
    <row r="625" spans="1:7" x14ac:dyDescent="0.2">
      <c r="A625" s="23"/>
      <c r="B625" s="65"/>
      <c r="C625" s="65"/>
      <c r="D625" s="65"/>
    </row>
    <row r="626" spans="1:7" x14ac:dyDescent="0.2">
      <c r="A626" s="51" t="s">
        <v>249</v>
      </c>
      <c r="B626" s="74">
        <f>SUM(B619:B624)</f>
        <v>0</v>
      </c>
      <c r="C626" s="74">
        <f>SUM(C619:C624)</f>
        <v>0</v>
      </c>
      <c r="D626" s="74">
        <f>SUM(D619:D624)</f>
        <v>0</v>
      </c>
    </row>
    <row r="627" spans="1:7" x14ac:dyDescent="0.2">
      <c r="A627" s="23"/>
      <c r="B627" s="25"/>
      <c r="C627" s="25"/>
      <c r="D627" s="25"/>
    </row>
    <row r="628" spans="1:7" x14ac:dyDescent="0.2">
      <c r="A628" s="23"/>
      <c r="B628" s="25"/>
      <c r="C628" s="25"/>
      <c r="D628" s="25"/>
    </row>
    <row r="629" spans="1:7" x14ac:dyDescent="0.2">
      <c r="A629" s="30" t="s">
        <v>29</v>
      </c>
      <c r="B629" s="25"/>
      <c r="C629" s="25"/>
      <c r="D629" s="25"/>
    </row>
    <row r="630" spans="1:7" x14ac:dyDescent="0.2">
      <c r="A630" s="23"/>
      <c r="B630" s="25"/>
      <c r="C630" s="25"/>
      <c r="D630" s="25"/>
    </row>
    <row r="631" spans="1:7" x14ac:dyDescent="0.2">
      <c r="A631" s="106" t="s">
        <v>204</v>
      </c>
      <c r="B631" s="103">
        <v>0</v>
      </c>
      <c r="C631" s="103">
        <v>0</v>
      </c>
      <c r="D631" s="103">
        <v>0</v>
      </c>
    </row>
    <row r="632" spans="1:7" x14ac:dyDescent="0.2">
      <c r="A632" s="106" t="s">
        <v>204</v>
      </c>
      <c r="B632" s="13">
        <v>0</v>
      </c>
      <c r="C632" s="13">
        <v>0</v>
      </c>
      <c r="D632" s="13">
        <v>0</v>
      </c>
    </row>
    <row r="633" spans="1:7" ht="13.5" thickBot="1" x14ac:dyDescent="0.25">
      <c r="A633" s="106" t="s">
        <v>204</v>
      </c>
      <c r="B633" s="13">
        <v>0</v>
      </c>
      <c r="C633" s="13">
        <v>0</v>
      </c>
      <c r="D633" s="13">
        <v>0</v>
      </c>
      <c r="F633" s="145"/>
    </row>
    <row r="634" spans="1:7" ht="13.5" thickBot="1" x14ac:dyDescent="0.25">
      <c r="A634" s="23" t="s">
        <v>246</v>
      </c>
      <c r="B634" s="13">
        <v>0</v>
      </c>
      <c r="C634" s="13">
        <v>0</v>
      </c>
      <c r="D634" s="13">
        <v>0</v>
      </c>
      <c r="F634" s="129">
        <v>8900</v>
      </c>
      <c r="G634" s="130" t="s">
        <v>485</v>
      </c>
    </row>
    <row r="635" spans="1:7" x14ac:dyDescent="0.2">
      <c r="A635" s="106" t="s">
        <v>204</v>
      </c>
      <c r="B635" s="13">
        <v>0</v>
      </c>
      <c r="C635" s="13">
        <v>0</v>
      </c>
      <c r="D635" s="13">
        <v>0</v>
      </c>
      <c r="F635" s="151"/>
    </row>
    <row r="636" spans="1:7" x14ac:dyDescent="0.2">
      <c r="A636" s="106" t="s">
        <v>204</v>
      </c>
      <c r="B636" s="13">
        <v>0</v>
      </c>
      <c r="C636" s="13">
        <v>0</v>
      </c>
      <c r="D636" s="13">
        <v>0</v>
      </c>
    </row>
    <row r="637" spans="1:7" ht="13.5" thickBot="1" x14ac:dyDescent="0.25">
      <c r="A637" s="106" t="s">
        <v>204</v>
      </c>
      <c r="B637" s="13">
        <v>0</v>
      </c>
      <c r="C637" s="13">
        <v>0</v>
      </c>
      <c r="D637" s="13">
        <v>0</v>
      </c>
      <c r="F637" s="145"/>
    </row>
    <row r="638" spans="1:7" ht="13.5" thickBot="1" x14ac:dyDescent="0.25">
      <c r="A638" s="23" t="s">
        <v>247</v>
      </c>
      <c r="B638" s="13">
        <v>0</v>
      </c>
      <c r="C638" s="13">
        <v>0</v>
      </c>
      <c r="D638" s="13">
        <v>0</v>
      </c>
      <c r="F638" s="129">
        <v>8905</v>
      </c>
      <c r="G638" s="130" t="s">
        <v>486</v>
      </c>
    </row>
    <row r="639" spans="1:7" x14ac:dyDescent="0.2">
      <c r="A639" s="23"/>
      <c r="B639" s="65"/>
      <c r="C639" s="65"/>
      <c r="D639" s="65"/>
    </row>
    <row r="640" spans="1:7" x14ac:dyDescent="0.2">
      <c r="A640" s="51" t="s">
        <v>248</v>
      </c>
      <c r="B640" s="74">
        <f>SUM(B631:B638)</f>
        <v>0</v>
      </c>
      <c r="C640" s="74">
        <f>SUM(C631:C638)</f>
        <v>0</v>
      </c>
      <c r="D640" s="74">
        <f>SUM(D631:D638)</f>
        <v>0</v>
      </c>
    </row>
    <row r="641" spans="1:6" x14ac:dyDescent="0.2">
      <c r="A641" s="23"/>
      <c r="B641" s="25"/>
      <c r="C641" s="25"/>
      <c r="D641" s="25"/>
    </row>
    <row r="642" spans="1:6" x14ac:dyDescent="0.2">
      <c r="A642" s="23"/>
      <c r="B642" s="25"/>
      <c r="C642" s="25"/>
      <c r="D642" s="25"/>
    </row>
    <row r="643" spans="1:6" x14ac:dyDescent="0.2">
      <c r="A643" s="30" t="s">
        <v>251</v>
      </c>
      <c r="B643" s="25"/>
      <c r="C643" s="25"/>
      <c r="D643" s="25"/>
    </row>
    <row r="644" spans="1:6" x14ac:dyDescent="0.2">
      <c r="A644" s="23"/>
      <c r="B644" s="25"/>
      <c r="C644" s="25"/>
      <c r="D644" s="25"/>
    </row>
    <row r="645" spans="1:6" x14ac:dyDescent="0.2">
      <c r="A645" s="106" t="s">
        <v>204</v>
      </c>
      <c r="B645" s="103">
        <v>0</v>
      </c>
      <c r="C645" s="103">
        <v>0</v>
      </c>
      <c r="D645" s="103">
        <v>0</v>
      </c>
    </row>
    <row r="646" spans="1:6" x14ac:dyDescent="0.2">
      <c r="A646" s="106" t="s">
        <v>204</v>
      </c>
      <c r="B646" s="13">
        <v>0</v>
      </c>
      <c r="C646" s="13">
        <v>0</v>
      </c>
      <c r="D646" s="13">
        <v>0</v>
      </c>
    </row>
    <row r="647" spans="1:6" x14ac:dyDescent="0.2">
      <c r="A647" s="106" t="s">
        <v>204</v>
      </c>
      <c r="B647" s="13">
        <v>0</v>
      </c>
      <c r="C647" s="13">
        <v>0</v>
      </c>
      <c r="D647" s="13">
        <v>0</v>
      </c>
      <c r="F647" s="71"/>
    </row>
    <row r="648" spans="1:6" x14ac:dyDescent="0.2">
      <c r="A648" s="106" t="s">
        <v>204</v>
      </c>
      <c r="B648" s="13">
        <v>0</v>
      </c>
      <c r="C648" s="13">
        <v>0</v>
      </c>
      <c r="D648" s="13">
        <v>0</v>
      </c>
    </row>
    <row r="649" spans="1:6" x14ac:dyDescent="0.2">
      <c r="A649" s="106" t="s">
        <v>204</v>
      </c>
      <c r="B649" s="13">
        <v>0</v>
      </c>
      <c r="C649" s="13">
        <v>0</v>
      </c>
      <c r="D649" s="13">
        <v>0</v>
      </c>
    </row>
    <row r="650" spans="1:6" ht="13.5" thickBot="1" x14ac:dyDescent="0.25">
      <c r="A650" s="106" t="s">
        <v>204</v>
      </c>
      <c r="B650" s="13">
        <v>0</v>
      </c>
      <c r="C650" s="13">
        <v>0</v>
      </c>
      <c r="D650" s="13">
        <v>0</v>
      </c>
      <c r="F650" s="145"/>
    </row>
    <row r="651" spans="1:6" ht="13.5" thickBot="1" x14ac:dyDescent="0.25">
      <c r="A651" s="23" t="s">
        <v>252</v>
      </c>
      <c r="B651" s="13">
        <v>0</v>
      </c>
      <c r="C651" s="13">
        <v>0</v>
      </c>
      <c r="D651" s="13">
        <v>0</v>
      </c>
      <c r="F651" s="135">
        <v>8095</v>
      </c>
    </row>
    <row r="652" spans="1:6" x14ac:dyDescent="0.2">
      <c r="A652" s="23"/>
      <c r="B652" s="94"/>
      <c r="C652" s="94"/>
      <c r="D652" s="94"/>
    </row>
    <row r="653" spans="1:6" x14ac:dyDescent="0.2">
      <c r="A653" s="51" t="s">
        <v>300</v>
      </c>
      <c r="B653" s="74">
        <f>SUM(B645:B651)</f>
        <v>0</v>
      </c>
      <c r="C653" s="74">
        <f>SUM(C645:C651)</f>
        <v>0</v>
      </c>
      <c r="D653" s="74">
        <f>SUM(D645:D651)</f>
        <v>0</v>
      </c>
    </row>
    <row r="654" spans="1:6" x14ac:dyDescent="0.2">
      <c r="A654" s="23"/>
      <c r="B654" s="25"/>
      <c r="C654" s="25"/>
      <c r="D654" s="25"/>
    </row>
    <row r="655" spans="1:6" x14ac:dyDescent="0.2">
      <c r="A655" s="16" t="s">
        <v>55</v>
      </c>
      <c r="B655" s="161">
        <f>+$B$1</f>
        <v>0</v>
      </c>
      <c r="C655" s="162"/>
      <c r="D655" s="163"/>
    </row>
    <row r="656" spans="1:6" x14ac:dyDescent="0.2">
      <c r="A656" s="16" t="s">
        <v>56</v>
      </c>
      <c r="B656" s="161">
        <f>+$B$2</f>
        <v>0</v>
      </c>
      <c r="C656" s="162"/>
      <c r="D656" s="163"/>
    </row>
    <row r="657" spans="1:7" x14ac:dyDescent="0.2">
      <c r="A657" s="16" t="s">
        <v>57</v>
      </c>
      <c r="B657" s="161">
        <f>+$B$3</f>
        <v>0</v>
      </c>
      <c r="C657" s="162"/>
      <c r="D657" s="163"/>
    </row>
    <row r="658" spans="1:7" x14ac:dyDescent="0.2">
      <c r="A658" s="19"/>
      <c r="B658" s="20"/>
      <c r="C658" s="20"/>
      <c r="D658" s="20"/>
    </row>
    <row r="659" spans="1:7" x14ac:dyDescent="0.2">
      <c r="A659" s="23"/>
      <c r="B659" s="24"/>
      <c r="C659" s="25"/>
      <c r="D659" s="25"/>
    </row>
    <row r="660" spans="1:7" ht="38.25" x14ac:dyDescent="0.2">
      <c r="A660" s="26" t="s">
        <v>301</v>
      </c>
      <c r="B660" s="29" t="s">
        <v>199</v>
      </c>
      <c r="C660" s="28" t="s">
        <v>200</v>
      </c>
      <c r="D660" s="29" t="s">
        <v>201</v>
      </c>
    </row>
    <row r="661" spans="1:7" x14ac:dyDescent="0.2">
      <c r="A661" s="23"/>
      <c r="B661" s="25"/>
      <c r="C661" s="25"/>
      <c r="D661" s="25"/>
    </row>
    <row r="662" spans="1:7" s="70" customFormat="1" x14ac:dyDescent="0.2">
      <c r="A662" s="30" t="s">
        <v>23</v>
      </c>
      <c r="B662" s="25"/>
      <c r="C662" s="25"/>
      <c r="D662" s="25"/>
      <c r="E662" s="17"/>
      <c r="F662" s="18"/>
      <c r="G662" s="71"/>
    </row>
    <row r="663" spans="1:7" x14ac:dyDescent="0.2">
      <c r="A663" s="23"/>
      <c r="B663" s="25"/>
      <c r="C663" s="25"/>
      <c r="D663" s="25"/>
    </row>
    <row r="664" spans="1:7" x14ac:dyDescent="0.2">
      <c r="A664" s="33" t="s">
        <v>120</v>
      </c>
      <c r="B664" s="25"/>
      <c r="C664" s="25"/>
      <c r="D664" s="25"/>
    </row>
    <row r="665" spans="1:7" ht="13.5" thickBot="1" x14ac:dyDescent="0.25">
      <c r="A665" s="23"/>
      <c r="B665" s="25"/>
      <c r="C665" s="25"/>
      <c r="D665" s="25"/>
    </row>
    <row r="666" spans="1:7" x14ac:dyDescent="0.2">
      <c r="A666" s="1" t="s">
        <v>253</v>
      </c>
      <c r="B666" s="103">
        <v>0</v>
      </c>
      <c r="C666" s="103">
        <v>0</v>
      </c>
      <c r="D666" s="103">
        <v>0</v>
      </c>
      <c r="F666" s="123">
        <v>4000</v>
      </c>
      <c r="G666" s="124"/>
    </row>
    <row r="667" spans="1:7" x14ac:dyDescent="0.2">
      <c r="A667" s="1" t="s">
        <v>255</v>
      </c>
      <c r="B667" s="13">
        <v>0</v>
      </c>
      <c r="C667" s="13">
        <v>0</v>
      </c>
      <c r="D667" s="13">
        <v>0</v>
      </c>
      <c r="F667" s="125">
        <v>4001</v>
      </c>
      <c r="G667" s="126"/>
    </row>
    <row r="668" spans="1:7" x14ac:dyDescent="0.2">
      <c r="A668" s="1" t="s">
        <v>256</v>
      </c>
      <c r="B668" s="13">
        <v>0</v>
      </c>
      <c r="C668" s="13">
        <v>0</v>
      </c>
      <c r="D668" s="13">
        <v>0</v>
      </c>
      <c r="F668" s="125">
        <v>4002</v>
      </c>
      <c r="G668" s="126" t="s">
        <v>487</v>
      </c>
    </row>
    <row r="669" spans="1:7" x14ac:dyDescent="0.2">
      <c r="A669" s="1" t="s">
        <v>257</v>
      </c>
      <c r="B669" s="13">
        <v>0</v>
      </c>
      <c r="C669" s="13">
        <v>0</v>
      </c>
      <c r="D669" s="13">
        <v>0</v>
      </c>
      <c r="F669" s="125">
        <v>4015</v>
      </c>
      <c r="G669" s="126"/>
    </row>
    <row r="670" spans="1:7" x14ac:dyDescent="0.2">
      <c r="A670" s="1" t="s">
        <v>258</v>
      </c>
      <c r="B670" s="13">
        <v>0</v>
      </c>
      <c r="C670" s="13">
        <v>0</v>
      </c>
      <c r="D670" s="13">
        <v>0</v>
      </c>
      <c r="F670" s="125">
        <v>4016</v>
      </c>
      <c r="G670" s="126" t="s">
        <v>488</v>
      </c>
    </row>
    <row r="671" spans="1:7" ht="13.5" thickBot="1" x14ac:dyDescent="0.25">
      <c r="A671" s="1" t="s">
        <v>254</v>
      </c>
      <c r="B671" s="13">
        <v>0</v>
      </c>
      <c r="C671" s="13">
        <v>0</v>
      </c>
      <c r="D671" s="13">
        <v>0</v>
      </c>
      <c r="F671" s="127">
        <v>4019</v>
      </c>
      <c r="G671" s="128" t="s">
        <v>489</v>
      </c>
    </row>
    <row r="672" spans="1:7" x14ac:dyDescent="0.2">
      <c r="A672" s="23"/>
      <c r="B672" s="65"/>
      <c r="C672" s="65"/>
      <c r="D672" s="65"/>
      <c r="F672" s="17"/>
      <c r="G672" s="17"/>
    </row>
    <row r="673" spans="1:7" x14ac:dyDescent="0.2">
      <c r="A673" s="51" t="s">
        <v>259</v>
      </c>
      <c r="B673" s="74">
        <f>SUM(B666:B671)</f>
        <v>0</v>
      </c>
      <c r="C673" s="74">
        <f t="shared" ref="C673:D673" si="12">SUM(C666:C671)</f>
        <v>0</v>
      </c>
      <c r="D673" s="74">
        <f t="shared" si="12"/>
        <v>0</v>
      </c>
      <c r="F673" s="17"/>
      <c r="G673" s="17"/>
    </row>
    <row r="674" spans="1:7" x14ac:dyDescent="0.2">
      <c r="A674" s="23"/>
      <c r="B674" s="25"/>
      <c r="C674" s="25"/>
      <c r="D674" s="25"/>
      <c r="F674" s="17"/>
      <c r="G674" s="17"/>
    </row>
    <row r="675" spans="1:7" x14ac:dyDescent="0.2">
      <c r="A675" s="33" t="s">
        <v>121</v>
      </c>
      <c r="B675" s="25"/>
      <c r="C675" s="25"/>
      <c r="D675" s="25"/>
      <c r="F675" s="17"/>
      <c r="G675" s="17"/>
    </row>
    <row r="676" spans="1:7" ht="13.5" thickBot="1" x14ac:dyDescent="0.25">
      <c r="A676" s="23"/>
      <c r="B676" s="25"/>
      <c r="C676" s="25"/>
      <c r="D676" s="25"/>
    </row>
    <row r="677" spans="1:7" x14ac:dyDescent="0.2">
      <c r="A677" s="1" t="s">
        <v>260</v>
      </c>
      <c r="B677" s="103">
        <v>0</v>
      </c>
      <c r="C677" s="103">
        <v>0</v>
      </c>
      <c r="D677" s="103">
        <v>0</v>
      </c>
      <c r="F677" s="123">
        <v>4040</v>
      </c>
      <c r="G677" s="124"/>
    </row>
    <row r="678" spans="1:7" x14ac:dyDescent="0.2">
      <c r="A678" s="1" t="s">
        <v>261</v>
      </c>
      <c r="B678" s="13">
        <v>0</v>
      </c>
      <c r="C678" s="13">
        <v>0</v>
      </c>
      <c r="D678" s="13">
        <v>0</v>
      </c>
      <c r="F678" s="125">
        <v>4041</v>
      </c>
      <c r="G678" s="126"/>
    </row>
    <row r="679" spans="1:7" x14ac:dyDescent="0.2">
      <c r="A679" s="1" t="s">
        <v>262</v>
      </c>
      <c r="B679" s="13">
        <v>0</v>
      </c>
      <c r="C679" s="13">
        <v>0</v>
      </c>
      <c r="D679" s="13">
        <v>0</v>
      </c>
      <c r="F679" s="125">
        <v>4042</v>
      </c>
      <c r="G679" s="126" t="s">
        <v>490</v>
      </c>
    </row>
    <row r="680" spans="1:7" x14ac:dyDescent="0.2">
      <c r="A680" s="1" t="s">
        <v>263</v>
      </c>
      <c r="B680" s="13">
        <v>0</v>
      </c>
      <c r="C680" s="13">
        <v>0</v>
      </c>
      <c r="D680" s="13">
        <v>0</v>
      </c>
      <c r="F680" s="125">
        <v>4045</v>
      </c>
      <c r="G680" s="126"/>
    </row>
    <row r="681" spans="1:7" ht="13.5" thickBot="1" x14ac:dyDescent="0.25">
      <c r="A681" s="1" t="s">
        <v>258</v>
      </c>
      <c r="B681" s="13">
        <v>0</v>
      </c>
      <c r="C681" s="13">
        <v>0</v>
      </c>
      <c r="D681" s="13">
        <v>0</v>
      </c>
      <c r="F681" s="127">
        <v>4046</v>
      </c>
      <c r="G681" s="128" t="s">
        <v>491</v>
      </c>
    </row>
    <row r="682" spans="1:7" x14ac:dyDescent="0.2">
      <c r="A682" s="23"/>
      <c r="B682" s="65"/>
      <c r="C682" s="65"/>
      <c r="D682" s="65"/>
    </row>
    <row r="683" spans="1:7" x14ac:dyDescent="0.2">
      <c r="A683" s="51" t="s">
        <v>264</v>
      </c>
      <c r="B683" s="74">
        <f>SUM(B677:B681)</f>
        <v>0</v>
      </c>
      <c r="C683" s="74">
        <f>SUM(C677:C681)</f>
        <v>0</v>
      </c>
      <c r="D683" s="74">
        <f>SUM(D677:D681)</f>
        <v>0</v>
      </c>
    </row>
    <row r="684" spans="1:7" x14ac:dyDescent="0.2">
      <c r="A684" s="23"/>
      <c r="B684" s="25"/>
      <c r="C684" s="25"/>
      <c r="D684" s="25"/>
    </row>
    <row r="685" spans="1:7" x14ac:dyDescent="0.2">
      <c r="A685" s="33" t="s">
        <v>122</v>
      </c>
      <c r="B685" s="25"/>
      <c r="C685" s="25"/>
      <c r="D685" s="25"/>
    </row>
    <row r="686" spans="1:7" ht="13.5" thickBot="1" x14ac:dyDescent="0.25">
      <c r="A686" s="23"/>
      <c r="B686" s="25"/>
      <c r="C686" s="25"/>
      <c r="D686" s="25"/>
    </row>
    <row r="687" spans="1:7" x14ac:dyDescent="0.2">
      <c r="A687" s="1" t="s">
        <v>265</v>
      </c>
      <c r="B687" s="103">
        <v>0</v>
      </c>
      <c r="C687" s="103">
        <v>0</v>
      </c>
      <c r="D687" s="103">
        <v>0</v>
      </c>
      <c r="E687" s="21"/>
      <c r="F687" s="123">
        <v>4060</v>
      </c>
      <c r="G687" s="124" t="s">
        <v>492</v>
      </c>
    </row>
    <row r="688" spans="1:7" x14ac:dyDescent="0.2">
      <c r="A688" s="1" t="s">
        <v>266</v>
      </c>
      <c r="B688" s="13">
        <v>0</v>
      </c>
      <c r="C688" s="13">
        <v>0</v>
      </c>
      <c r="D688" s="13">
        <v>0</v>
      </c>
      <c r="F688" s="125">
        <v>4065</v>
      </c>
      <c r="G688" s="126" t="s">
        <v>494</v>
      </c>
    </row>
    <row r="689" spans="1:7" x14ac:dyDescent="0.2">
      <c r="A689" s="1" t="s">
        <v>267</v>
      </c>
      <c r="B689" s="13">
        <v>0</v>
      </c>
      <c r="C689" s="13">
        <v>0</v>
      </c>
      <c r="D689" s="13">
        <v>0</v>
      </c>
      <c r="F689" s="125">
        <v>4070</v>
      </c>
      <c r="G689" s="126" t="s">
        <v>493</v>
      </c>
    </row>
    <row r="690" spans="1:7" x14ac:dyDescent="0.2">
      <c r="A690" s="1" t="s">
        <v>268</v>
      </c>
      <c r="B690" s="13">
        <v>0</v>
      </c>
      <c r="C690" s="13">
        <v>0</v>
      </c>
      <c r="D690" s="13">
        <v>0</v>
      </c>
      <c r="F690" s="125">
        <v>4075</v>
      </c>
      <c r="G690" s="126" t="s">
        <v>496</v>
      </c>
    </row>
    <row r="691" spans="1:7" ht="13.5" thickBot="1" x14ac:dyDescent="0.25">
      <c r="A691" s="1" t="s">
        <v>629</v>
      </c>
      <c r="B691" s="13">
        <v>0</v>
      </c>
      <c r="C691" s="13">
        <v>0</v>
      </c>
      <c r="D691" s="13">
        <v>0</v>
      </c>
      <c r="F691" s="127" t="s">
        <v>495</v>
      </c>
      <c r="G691" s="128" t="s">
        <v>497</v>
      </c>
    </row>
    <row r="692" spans="1:7" ht="13.5" thickBot="1" x14ac:dyDescent="0.25">
      <c r="A692" s="122" t="s">
        <v>204</v>
      </c>
      <c r="B692" s="13">
        <v>0</v>
      </c>
      <c r="C692" s="13">
        <v>0</v>
      </c>
      <c r="D692" s="13">
        <v>0</v>
      </c>
      <c r="F692" s="146"/>
    </row>
    <row r="693" spans="1:7" ht="13.5" thickBot="1" x14ac:dyDescent="0.25">
      <c r="A693" s="1" t="s">
        <v>269</v>
      </c>
      <c r="B693" s="13">
        <v>0</v>
      </c>
      <c r="C693" s="13">
        <v>0</v>
      </c>
      <c r="D693" s="13">
        <v>0</v>
      </c>
      <c r="F693" s="129" t="s">
        <v>499</v>
      </c>
      <c r="G693" s="130" t="s">
        <v>498</v>
      </c>
    </row>
    <row r="694" spans="1:7" x14ac:dyDescent="0.2">
      <c r="A694" s="23"/>
      <c r="B694" s="65"/>
      <c r="C694" s="65"/>
      <c r="D694" s="65"/>
      <c r="F694" s="119"/>
    </row>
    <row r="695" spans="1:7" x14ac:dyDescent="0.2">
      <c r="A695" s="51" t="s">
        <v>270</v>
      </c>
      <c r="B695" s="74">
        <f>SUM(B687:B693)</f>
        <v>0</v>
      </c>
      <c r="C695" s="74">
        <f>SUM(C687:C693)</f>
        <v>0</v>
      </c>
      <c r="D695" s="74">
        <f>SUM(D687:D693)</f>
        <v>0</v>
      </c>
    </row>
    <row r="696" spans="1:7" x14ac:dyDescent="0.2">
      <c r="A696" s="23"/>
      <c r="B696" s="25"/>
      <c r="C696" s="25"/>
      <c r="D696" s="25"/>
    </row>
    <row r="697" spans="1:7" x14ac:dyDescent="0.2">
      <c r="A697" s="23"/>
      <c r="B697" s="25"/>
      <c r="C697" s="25"/>
      <c r="D697" s="25"/>
    </row>
    <row r="698" spans="1:7" x14ac:dyDescent="0.2">
      <c r="A698" s="53" t="s">
        <v>123</v>
      </c>
      <c r="B698" s="92">
        <f>+B673+B683+B695</f>
        <v>0</v>
      </c>
      <c r="C698" s="92">
        <f>C673+C683+C695</f>
        <v>0</v>
      </c>
      <c r="D698" s="92">
        <f>D673+D683+D695</f>
        <v>0</v>
      </c>
    </row>
    <row r="699" spans="1:7" x14ac:dyDescent="0.2">
      <c r="A699" s="23"/>
      <c r="B699" s="25"/>
      <c r="C699" s="25"/>
      <c r="D699" s="25"/>
    </row>
    <row r="700" spans="1:7" x14ac:dyDescent="0.2">
      <c r="A700" s="23"/>
      <c r="B700" s="25"/>
      <c r="C700" s="25"/>
      <c r="D700" s="25"/>
    </row>
    <row r="701" spans="1:7" x14ac:dyDescent="0.2">
      <c r="A701" s="23" t="s">
        <v>288</v>
      </c>
      <c r="B701" s="25"/>
      <c r="C701" s="25"/>
      <c r="D701" s="25"/>
    </row>
    <row r="702" spans="1:7" x14ac:dyDescent="0.2">
      <c r="A702" s="23"/>
      <c r="B702" s="25"/>
      <c r="C702" s="25"/>
      <c r="D702" s="25"/>
    </row>
    <row r="703" spans="1:7" x14ac:dyDescent="0.2">
      <c r="A703" s="23"/>
      <c r="B703" s="25"/>
      <c r="C703" s="25"/>
      <c r="D703" s="25"/>
    </row>
    <row r="704" spans="1:7" x14ac:dyDescent="0.2">
      <c r="A704" s="16" t="s">
        <v>55</v>
      </c>
      <c r="B704" s="161">
        <f>+$B$1</f>
        <v>0</v>
      </c>
      <c r="C704" s="162"/>
      <c r="D704" s="163"/>
    </row>
    <row r="705" spans="1:8" x14ac:dyDescent="0.2">
      <c r="A705" s="16" t="s">
        <v>56</v>
      </c>
      <c r="B705" s="161">
        <f>+$B$2</f>
        <v>0</v>
      </c>
      <c r="C705" s="162"/>
      <c r="D705" s="163"/>
    </row>
    <row r="706" spans="1:8" x14ac:dyDescent="0.2">
      <c r="A706" s="16" t="s">
        <v>57</v>
      </c>
      <c r="B706" s="161">
        <f>+$B$3</f>
        <v>0</v>
      </c>
      <c r="C706" s="162"/>
      <c r="D706" s="163"/>
    </row>
    <row r="707" spans="1:8" x14ac:dyDescent="0.2">
      <c r="A707" s="19"/>
      <c r="B707" s="20"/>
      <c r="C707" s="20"/>
      <c r="D707" s="20"/>
    </row>
    <row r="708" spans="1:8" x14ac:dyDescent="0.2">
      <c r="A708" s="23"/>
      <c r="B708" s="24"/>
      <c r="C708" s="25"/>
      <c r="D708" s="25"/>
    </row>
    <row r="709" spans="1:8" ht="38.25" x14ac:dyDescent="0.2">
      <c r="A709" s="26" t="s">
        <v>301</v>
      </c>
      <c r="B709" s="29" t="s">
        <v>199</v>
      </c>
      <c r="C709" s="28" t="s">
        <v>200</v>
      </c>
      <c r="D709" s="29" t="s">
        <v>201</v>
      </c>
    </row>
    <row r="710" spans="1:8" x14ac:dyDescent="0.2">
      <c r="A710" s="23"/>
      <c r="B710" s="25"/>
      <c r="C710" s="25"/>
      <c r="D710" s="25"/>
    </row>
    <row r="711" spans="1:8" x14ac:dyDescent="0.2">
      <c r="A711" s="30" t="s">
        <v>124</v>
      </c>
      <c r="B711" s="25"/>
      <c r="C711" s="25"/>
      <c r="D711" s="25"/>
    </row>
    <row r="712" spans="1:8" x14ac:dyDescent="0.2">
      <c r="A712" s="23"/>
      <c r="B712" s="25"/>
      <c r="C712" s="25"/>
      <c r="D712" s="25"/>
    </row>
    <row r="713" spans="1:8" x14ac:dyDescent="0.2">
      <c r="A713" s="33" t="s">
        <v>277</v>
      </c>
      <c r="B713" s="25"/>
      <c r="C713" s="25"/>
      <c r="D713" s="25"/>
    </row>
    <row r="714" spans="1:8" ht="13.5" thickBot="1" x14ac:dyDescent="0.25">
      <c r="A714" s="23"/>
      <c r="B714" s="24"/>
      <c r="C714" s="25"/>
      <c r="D714" s="25"/>
    </row>
    <row r="715" spans="1:8" x14ac:dyDescent="0.2">
      <c r="A715" s="1" t="s">
        <v>271</v>
      </c>
      <c r="B715" s="103">
        <v>0</v>
      </c>
      <c r="C715" s="103">
        <v>0</v>
      </c>
      <c r="D715" s="103">
        <v>0</v>
      </c>
      <c r="F715" s="123">
        <v>4100</v>
      </c>
      <c r="G715" s="124" t="s">
        <v>500</v>
      </c>
    </row>
    <row r="716" spans="1:8" x14ac:dyDescent="0.2">
      <c r="A716" s="1" t="s">
        <v>272</v>
      </c>
      <c r="B716" s="13">
        <v>0</v>
      </c>
      <c r="C716" s="13">
        <v>0</v>
      </c>
      <c r="D716" s="13">
        <v>0</v>
      </c>
      <c r="F716" s="125">
        <v>4105</v>
      </c>
      <c r="G716" s="126" t="s">
        <v>502</v>
      </c>
    </row>
    <row r="717" spans="1:8" x14ac:dyDescent="0.2">
      <c r="A717" s="1" t="s">
        <v>273</v>
      </c>
      <c r="B717" s="13">
        <v>0</v>
      </c>
      <c r="C717" s="13">
        <v>0</v>
      </c>
      <c r="D717" s="13">
        <v>0</v>
      </c>
      <c r="F717" s="125">
        <v>4110</v>
      </c>
      <c r="G717" s="126" t="s">
        <v>503</v>
      </c>
      <c r="H717" s="98" t="s">
        <v>504</v>
      </c>
    </row>
    <row r="718" spans="1:8" x14ac:dyDescent="0.2">
      <c r="A718" s="1" t="s">
        <v>274</v>
      </c>
      <c r="B718" s="13">
        <v>0</v>
      </c>
      <c r="C718" s="13">
        <v>0</v>
      </c>
      <c r="D718" s="13">
        <v>0</v>
      </c>
      <c r="F718" s="125">
        <v>4120</v>
      </c>
      <c r="G718" s="126" t="s">
        <v>501</v>
      </c>
    </row>
    <row r="719" spans="1:8" x14ac:dyDescent="0.2">
      <c r="A719" s="1" t="s">
        <v>275</v>
      </c>
      <c r="B719" s="13">
        <v>0</v>
      </c>
      <c r="C719" s="13">
        <v>0</v>
      </c>
      <c r="D719" s="13">
        <v>0</v>
      </c>
      <c r="F719" s="125">
        <v>4125</v>
      </c>
      <c r="G719" s="126" t="s">
        <v>505</v>
      </c>
    </row>
    <row r="720" spans="1:8" ht="13.5" thickBot="1" x14ac:dyDescent="0.25">
      <c r="A720" s="1" t="s">
        <v>276</v>
      </c>
      <c r="B720" s="13">
        <v>0</v>
      </c>
      <c r="C720" s="13">
        <v>0</v>
      </c>
      <c r="D720" s="13">
        <v>0</v>
      </c>
      <c r="F720" s="136">
        <v>4170</v>
      </c>
      <c r="G720" s="128" t="s">
        <v>506</v>
      </c>
    </row>
    <row r="721" spans="1:8" x14ac:dyDescent="0.2">
      <c r="A721" s="122" t="s">
        <v>204</v>
      </c>
      <c r="B721" s="13">
        <v>0</v>
      </c>
      <c r="C721" s="13">
        <v>0</v>
      </c>
      <c r="D721" s="13">
        <v>0</v>
      </c>
      <c r="F721" s="34"/>
    </row>
    <row r="722" spans="1:8" x14ac:dyDescent="0.2">
      <c r="A722" s="122" t="s">
        <v>204</v>
      </c>
      <c r="B722" s="13">
        <v>0</v>
      </c>
      <c r="C722" s="13">
        <v>0</v>
      </c>
      <c r="D722" s="13">
        <v>0</v>
      </c>
      <c r="F722" s="34"/>
    </row>
    <row r="723" spans="1:8" ht="13.5" thickBot="1" x14ac:dyDescent="0.25">
      <c r="A723" s="122" t="s">
        <v>204</v>
      </c>
      <c r="B723" s="13">
        <v>0</v>
      </c>
      <c r="C723" s="13">
        <v>0</v>
      </c>
      <c r="D723" s="13">
        <v>0</v>
      </c>
    </row>
    <row r="724" spans="1:8" ht="13.5" thickBot="1" x14ac:dyDescent="0.25">
      <c r="A724" s="1" t="s">
        <v>287</v>
      </c>
      <c r="B724" s="13">
        <v>0</v>
      </c>
      <c r="C724" s="13">
        <v>0</v>
      </c>
      <c r="D724" s="13">
        <v>0</v>
      </c>
      <c r="F724" s="137">
        <v>4190</v>
      </c>
      <c r="G724" s="138">
        <v>4299</v>
      </c>
      <c r="H724" s="120" t="s">
        <v>634</v>
      </c>
    </row>
    <row r="725" spans="1:8" x14ac:dyDescent="0.2">
      <c r="A725" s="1"/>
      <c r="B725" s="94"/>
      <c r="C725" s="94"/>
      <c r="D725" s="94"/>
      <c r="F725" s="17"/>
      <c r="G725" s="17"/>
      <c r="H725" s="120" t="s">
        <v>633</v>
      </c>
    </row>
    <row r="726" spans="1:8" x14ac:dyDescent="0.2">
      <c r="A726" s="10" t="s">
        <v>278</v>
      </c>
      <c r="B726" s="74">
        <f>SUM(B715:B724)</f>
        <v>0</v>
      </c>
      <c r="C726" s="74">
        <f>SUM(C715:C724)</f>
        <v>0</v>
      </c>
      <c r="D726" s="74">
        <f>SUM(D715:D724)</f>
        <v>0</v>
      </c>
      <c r="F726" s="17"/>
      <c r="G726" s="17"/>
    </row>
    <row r="727" spans="1:8" x14ac:dyDescent="0.2">
      <c r="A727" s="1"/>
      <c r="B727" s="24"/>
      <c r="C727" s="25"/>
      <c r="D727" s="25"/>
    </row>
    <row r="728" spans="1:8" x14ac:dyDescent="0.2">
      <c r="A728" s="11" t="s">
        <v>279</v>
      </c>
      <c r="B728" s="24"/>
      <c r="C728" s="25"/>
      <c r="D728" s="25"/>
    </row>
    <row r="729" spans="1:8" ht="13.5" thickBot="1" x14ac:dyDescent="0.25">
      <c r="A729" s="1"/>
      <c r="B729" s="24"/>
      <c r="C729" s="25"/>
      <c r="D729" s="25"/>
    </row>
    <row r="730" spans="1:8" x14ac:dyDescent="0.2">
      <c r="A730" s="1" t="s">
        <v>280</v>
      </c>
      <c r="B730" s="103">
        <v>0</v>
      </c>
      <c r="C730" s="103">
        <v>0</v>
      </c>
      <c r="D730" s="103">
        <v>0</v>
      </c>
      <c r="F730" s="123">
        <v>4115</v>
      </c>
      <c r="G730" s="124"/>
    </row>
    <row r="731" spans="1:8" x14ac:dyDescent="0.2">
      <c r="A731" s="1" t="s">
        <v>281</v>
      </c>
      <c r="B731" s="13">
        <v>0</v>
      </c>
      <c r="C731" s="13">
        <v>0</v>
      </c>
      <c r="D731" s="13">
        <v>0</v>
      </c>
      <c r="F731" s="125">
        <v>4130</v>
      </c>
      <c r="G731" s="156">
        <v>4134</v>
      </c>
    </row>
    <row r="732" spans="1:8" x14ac:dyDescent="0.2">
      <c r="A732" s="1" t="s">
        <v>282</v>
      </c>
      <c r="B732" s="13">
        <v>0</v>
      </c>
      <c r="C732" s="13">
        <v>0</v>
      </c>
      <c r="D732" s="13">
        <v>0</v>
      </c>
      <c r="F732" s="125">
        <v>4135</v>
      </c>
      <c r="G732" s="156">
        <v>4149</v>
      </c>
    </row>
    <row r="733" spans="1:8" x14ac:dyDescent="0.2">
      <c r="A733" s="1" t="s">
        <v>30</v>
      </c>
      <c r="B733" s="13">
        <v>0</v>
      </c>
      <c r="C733" s="13">
        <v>0</v>
      </c>
      <c r="D733" s="13">
        <v>0</v>
      </c>
      <c r="F733" s="125">
        <v>4150</v>
      </c>
      <c r="G733" s="156">
        <v>4159</v>
      </c>
    </row>
    <row r="734" spans="1:8" x14ac:dyDescent="0.2">
      <c r="A734" s="1" t="s">
        <v>283</v>
      </c>
      <c r="B734" s="13">
        <v>0</v>
      </c>
      <c r="C734" s="13">
        <v>0</v>
      </c>
      <c r="D734" s="13">
        <v>0</v>
      </c>
      <c r="F734" s="125">
        <v>4160</v>
      </c>
      <c r="G734" s="156">
        <v>4169</v>
      </c>
    </row>
    <row r="735" spans="1:8" ht="13.5" thickBot="1" x14ac:dyDescent="0.25">
      <c r="A735" s="1" t="s">
        <v>284</v>
      </c>
      <c r="B735" s="13">
        <v>0</v>
      </c>
      <c r="C735" s="13">
        <v>0</v>
      </c>
      <c r="D735" s="13">
        <v>0</v>
      </c>
      <c r="F735" s="127">
        <v>4180</v>
      </c>
      <c r="G735" s="157">
        <v>4189</v>
      </c>
    </row>
    <row r="736" spans="1:8" x14ac:dyDescent="0.2">
      <c r="A736" s="122" t="s">
        <v>204</v>
      </c>
      <c r="B736" s="13">
        <v>0</v>
      </c>
      <c r="C736" s="13">
        <v>0</v>
      </c>
      <c r="D736" s="13">
        <v>0</v>
      </c>
    </row>
    <row r="737" spans="1:8" x14ac:dyDescent="0.2">
      <c r="A737" s="122" t="s">
        <v>204</v>
      </c>
      <c r="B737" s="13">
        <v>0</v>
      </c>
      <c r="C737" s="13">
        <v>0</v>
      </c>
      <c r="D737" s="13">
        <v>0</v>
      </c>
    </row>
    <row r="738" spans="1:8" ht="13.5" thickBot="1" x14ac:dyDescent="0.25">
      <c r="A738" s="122" t="s">
        <v>204</v>
      </c>
      <c r="B738" s="13">
        <v>0</v>
      </c>
      <c r="C738" s="13">
        <v>0</v>
      </c>
      <c r="D738" s="13">
        <v>0</v>
      </c>
    </row>
    <row r="739" spans="1:8" ht="13.5" thickBot="1" x14ac:dyDescent="0.25">
      <c r="A739" s="1" t="s">
        <v>285</v>
      </c>
      <c r="B739" s="13">
        <v>0</v>
      </c>
      <c r="C739" s="13">
        <v>0</v>
      </c>
      <c r="D739" s="13">
        <v>0</v>
      </c>
      <c r="F739" s="129" t="s">
        <v>507</v>
      </c>
      <c r="G739" s="130" t="s">
        <v>640</v>
      </c>
      <c r="H739" s="120" t="s">
        <v>638</v>
      </c>
    </row>
    <row r="740" spans="1:8" x14ac:dyDescent="0.2">
      <c r="A740" s="23"/>
      <c r="B740" s="65"/>
      <c r="C740" s="65"/>
      <c r="D740" s="65"/>
      <c r="H740" s="120" t="s">
        <v>633</v>
      </c>
    </row>
    <row r="741" spans="1:8" x14ac:dyDescent="0.2">
      <c r="A741" s="51" t="s">
        <v>286</v>
      </c>
      <c r="B741" s="74">
        <f>SUM(B730:B739)</f>
        <v>0</v>
      </c>
      <c r="C741" s="74">
        <f>SUM(C730:C739)</f>
        <v>0</v>
      </c>
      <c r="D741" s="74">
        <f>SUM(D730:D739)</f>
        <v>0</v>
      </c>
    </row>
    <row r="742" spans="1:8" x14ac:dyDescent="0.2">
      <c r="A742" s="23"/>
      <c r="B742" s="25"/>
      <c r="C742" s="25"/>
      <c r="D742" s="25"/>
    </row>
    <row r="743" spans="1:8" x14ac:dyDescent="0.2">
      <c r="A743" s="23"/>
      <c r="B743" s="25"/>
      <c r="C743" s="25"/>
      <c r="D743" s="25"/>
    </row>
    <row r="744" spans="1:8" x14ac:dyDescent="0.2">
      <c r="A744" s="53" t="s">
        <v>127</v>
      </c>
      <c r="B744" s="92">
        <f>B726+B741</f>
        <v>0</v>
      </c>
      <c r="C744" s="92">
        <f>C726+C741</f>
        <v>0</v>
      </c>
      <c r="D744" s="92">
        <f>D726+D741</f>
        <v>0</v>
      </c>
    </row>
    <row r="745" spans="1:8" x14ac:dyDescent="0.2">
      <c r="A745" s="23"/>
      <c r="B745" s="25"/>
      <c r="C745" s="25"/>
      <c r="D745" s="25"/>
    </row>
    <row r="746" spans="1:8" x14ac:dyDescent="0.2">
      <c r="A746" s="23"/>
      <c r="B746" s="25"/>
      <c r="C746" s="25"/>
      <c r="D746" s="25"/>
    </row>
    <row r="747" spans="1:8" x14ac:dyDescent="0.2">
      <c r="A747" s="23"/>
      <c r="B747" s="25"/>
      <c r="C747" s="25"/>
      <c r="D747" s="25"/>
    </row>
    <row r="748" spans="1:8" x14ac:dyDescent="0.2">
      <c r="A748" s="23"/>
      <c r="B748" s="25"/>
      <c r="C748" s="25"/>
      <c r="D748" s="25"/>
    </row>
    <row r="749" spans="1:8" x14ac:dyDescent="0.2">
      <c r="A749" s="23"/>
      <c r="B749" s="25"/>
      <c r="C749" s="25"/>
      <c r="D749" s="25"/>
    </row>
    <row r="750" spans="1:8" x14ac:dyDescent="0.2">
      <c r="A750" s="23"/>
      <c r="B750" s="25"/>
      <c r="C750" s="25"/>
      <c r="D750" s="25"/>
    </row>
    <row r="751" spans="1:8" x14ac:dyDescent="0.2">
      <c r="A751" s="16" t="s">
        <v>55</v>
      </c>
      <c r="B751" s="161">
        <f>+$B$1</f>
        <v>0</v>
      </c>
      <c r="C751" s="162"/>
      <c r="D751" s="163"/>
    </row>
    <row r="752" spans="1:8" x14ac:dyDescent="0.2">
      <c r="A752" s="16" t="s">
        <v>56</v>
      </c>
      <c r="B752" s="161">
        <f>+$B$2</f>
        <v>0</v>
      </c>
      <c r="C752" s="162"/>
      <c r="D752" s="163"/>
    </row>
    <row r="753" spans="1:8" x14ac:dyDescent="0.2">
      <c r="A753" s="16" t="s">
        <v>57</v>
      </c>
      <c r="B753" s="161">
        <f>+$B$3</f>
        <v>0</v>
      </c>
      <c r="C753" s="162"/>
      <c r="D753" s="163"/>
    </row>
    <row r="754" spans="1:8" x14ac:dyDescent="0.2">
      <c r="A754" s="19"/>
      <c r="B754" s="20"/>
      <c r="C754" s="20"/>
      <c r="D754" s="20"/>
    </row>
    <row r="755" spans="1:8" x14ac:dyDescent="0.2">
      <c r="A755" s="23"/>
      <c r="B755" s="24"/>
      <c r="C755" s="25"/>
      <c r="D755" s="25"/>
    </row>
    <row r="756" spans="1:8" ht="38.25" x14ac:dyDescent="0.2">
      <c r="A756" s="26" t="s">
        <v>301</v>
      </c>
      <c r="B756" s="29" t="s">
        <v>199</v>
      </c>
      <c r="C756" s="28" t="s">
        <v>200</v>
      </c>
      <c r="D756" s="29" t="s">
        <v>201</v>
      </c>
    </row>
    <row r="757" spans="1:8" x14ac:dyDescent="0.2">
      <c r="A757" s="23"/>
      <c r="B757" s="25"/>
      <c r="C757" s="25"/>
      <c r="D757" s="25"/>
    </row>
    <row r="758" spans="1:8" x14ac:dyDescent="0.2">
      <c r="A758" s="30" t="s">
        <v>128</v>
      </c>
      <c r="B758" s="25"/>
      <c r="C758" s="25"/>
      <c r="D758" s="25"/>
    </row>
    <row r="759" spans="1:8" x14ac:dyDescent="0.2">
      <c r="A759" s="23"/>
      <c r="B759" s="25"/>
      <c r="C759" s="25"/>
      <c r="D759" s="25"/>
    </row>
    <row r="760" spans="1:8" x14ac:dyDescent="0.2">
      <c r="A760" s="33" t="s">
        <v>125</v>
      </c>
      <c r="B760" s="25"/>
      <c r="C760" s="25"/>
      <c r="D760" s="25"/>
    </row>
    <row r="761" spans="1:8" ht="13.5" thickBot="1" x14ac:dyDescent="0.25">
      <c r="A761" s="23"/>
      <c r="B761" s="25"/>
      <c r="C761" s="25"/>
      <c r="D761" s="25"/>
    </row>
    <row r="762" spans="1:8" x14ac:dyDescent="0.2">
      <c r="A762" s="1" t="s">
        <v>289</v>
      </c>
      <c r="B762" s="103">
        <v>0</v>
      </c>
      <c r="C762" s="103">
        <v>0</v>
      </c>
      <c r="D762" s="103">
        <v>0</v>
      </c>
      <c r="F762" s="123">
        <v>4300</v>
      </c>
      <c r="G762" s="124" t="s">
        <v>508</v>
      </c>
    </row>
    <row r="763" spans="1:8" ht="13.5" thickBot="1" x14ac:dyDescent="0.25">
      <c r="A763" s="1" t="s">
        <v>290</v>
      </c>
      <c r="B763" s="13">
        <v>0</v>
      </c>
      <c r="C763" s="13">
        <v>0</v>
      </c>
      <c r="D763" s="13">
        <v>0</v>
      </c>
      <c r="F763" s="127">
        <v>4330</v>
      </c>
      <c r="G763" s="128" t="s">
        <v>511</v>
      </c>
    </row>
    <row r="764" spans="1:8" x14ac:dyDescent="0.2">
      <c r="A764" s="122" t="s">
        <v>204</v>
      </c>
      <c r="B764" s="13">
        <v>0</v>
      </c>
      <c r="C764" s="13">
        <v>0</v>
      </c>
      <c r="D764" s="13">
        <v>0</v>
      </c>
      <c r="F764" s="151"/>
    </row>
    <row r="765" spans="1:8" x14ac:dyDescent="0.2">
      <c r="A765" s="122" t="s">
        <v>204</v>
      </c>
      <c r="B765" s="13">
        <v>0</v>
      </c>
      <c r="C765" s="13">
        <v>0</v>
      </c>
      <c r="D765" s="13">
        <v>0</v>
      </c>
    </row>
    <row r="766" spans="1:8" ht="13.5" thickBot="1" x14ac:dyDescent="0.25">
      <c r="A766" s="122" t="s">
        <v>204</v>
      </c>
      <c r="B766" s="13">
        <v>0</v>
      </c>
      <c r="C766" s="13">
        <v>0</v>
      </c>
      <c r="D766" s="13">
        <v>0</v>
      </c>
      <c r="F766" s="150"/>
      <c r="G766" s="17"/>
    </row>
    <row r="767" spans="1:8" ht="13.5" thickBot="1" x14ac:dyDescent="0.25">
      <c r="A767" s="1" t="s">
        <v>295</v>
      </c>
      <c r="B767" s="13">
        <v>0</v>
      </c>
      <c r="C767" s="13">
        <v>0</v>
      </c>
      <c r="D767" s="13">
        <v>0</v>
      </c>
      <c r="F767" s="129" t="s">
        <v>516</v>
      </c>
      <c r="G767" s="130" t="s">
        <v>515</v>
      </c>
      <c r="H767" s="120" t="s">
        <v>634</v>
      </c>
    </row>
    <row r="768" spans="1:8" x14ac:dyDescent="0.2">
      <c r="A768" s="1"/>
      <c r="B768" s="65"/>
      <c r="C768" s="65"/>
      <c r="D768" s="65"/>
      <c r="H768" s="120" t="s">
        <v>635</v>
      </c>
    </row>
    <row r="769" spans="1:8" x14ac:dyDescent="0.2">
      <c r="A769" s="10" t="s">
        <v>278</v>
      </c>
      <c r="B769" s="74">
        <f>SUM(B762:B767)</f>
        <v>0</v>
      </c>
      <c r="C769" s="74">
        <f>SUM(C762:C767)</f>
        <v>0</v>
      </c>
      <c r="D769" s="74">
        <f>SUM(D762:D767)</f>
        <v>0</v>
      </c>
      <c r="F769" s="17"/>
      <c r="G769" s="17"/>
    </row>
    <row r="770" spans="1:8" x14ac:dyDescent="0.2">
      <c r="A770" s="1"/>
      <c r="B770" s="24"/>
      <c r="C770" s="25"/>
      <c r="D770" s="25"/>
      <c r="F770" s="17"/>
      <c r="G770" s="17"/>
    </row>
    <row r="771" spans="1:8" x14ac:dyDescent="0.2">
      <c r="A771" s="11" t="s">
        <v>129</v>
      </c>
      <c r="B771" s="24"/>
      <c r="C771" s="25"/>
      <c r="D771" s="25"/>
    </row>
    <row r="772" spans="1:8" ht="13.5" thickBot="1" x14ac:dyDescent="0.25">
      <c r="A772" s="1"/>
      <c r="B772" s="24"/>
      <c r="C772" s="25"/>
      <c r="D772" s="25"/>
    </row>
    <row r="773" spans="1:8" x14ac:dyDescent="0.2">
      <c r="A773" s="1" t="s">
        <v>291</v>
      </c>
      <c r="B773" s="103">
        <v>0</v>
      </c>
      <c r="C773" s="103">
        <v>0</v>
      </c>
      <c r="D773" s="103">
        <v>0</v>
      </c>
      <c r="F773" s="123">
        <v>4310</v>
      </c>
      <c r="G773" s="124" t="s">
        <v>509</v>
      </c>
    </row>
    <row r="774" spans="1:8" x14ac:dyDescent="0.2">
      <c r="A774" s="1" t="s">
        <v>292</v>
      </c>
      <c r="B774" s="13">
        <v>0</v>
      </c>
      <c r="C774" s="13">
        <v>0</v>
      </c>
      <c r="D774" s="13">
        <v>0</v>
      </c>
      <c r="F774" s="125">
        <v>4315</v>
      </c>
      <c r="G774" s="126" t="s">
        <v>510</v>
      </c>
    </row>
    <row r="775" spans="1:8" x14ac:dyDescent="0.2">
      <c r="A775" s="1" t="s">
        <v>30</v>
      </c>
      <c r="B775" s="13">
        <v>0</v>
      </c>
      <c r="C775" s="13">
        <v>0</v>
      </c>
      <c r="D775" s="13">
        <v>0</v>
      </c>
      <c r="F775" s="125">
        <v>4350</v>
      </c>
      <c r="G775" s="126" t="s">
        <v>512</v>
      </c>
    </row>
    <row r="776" spans="1:8" x14ac:dyDescent="0.2">
      <c r="A776" s="1" t="s">
        <v>283</v>
      </c>
      <c r="B776" s="13">
        <v>0</v>
      </c>
      <c r="C776" s="13">
        <v>0</v>
      </c>
      <c r="D776" s="13">
        <v>0</v>
      </c>
      <c r="F776" s="125">
        <v>4360</v>
      </c>
      <c r="G776" s="126" t="s">
        <v>513</v>
      </c>
    </row>
    <row r="777" spans="1:8" x14ac:dyDescent="0.2">
      <c r="A777" s="1" t="s">
        <v>293</v>
      </c>
      <c r="B777" s="13">
        <v>0</v>
      </c>
      <c r="C777" s="13">
        <v>0</v>
      </c>
      <c r="D777" s="13">
        <v>0</v>
      </c>
      <c r="F777" s="125">
        <v>4370</v>
      </c>
      <c r="G777" s="156">
        <v>4379</v>
      </c>
    </row>
    <row r="778" spans="1:8" ht="13.5" thickBot="1" x14ac:dyDescent="0.25">
      <c r="A778" s="1" t="s">
        <v>294</v>
      </c>
      <c r="B778" s="13">
        <v>0</v>
      </c>
      <c r="C778" s="13">
        <v>0</v>
      </c>
      <c r="D778" s="13">
        <v>0</v>
      </c>
      <c r="F778" s="127">
        <v>4380</v>
      </c>
      <c r="G778" s="128" t="s">
        <v>514</v>
      </c>
    </row>
    <row r="779" spans="1:8" x14ac:dyDescent="0.2">
      <c r="A779" s="106" t="s">
        <v>204</v>
      </c>
      <c r="B779" s="13">
        <v>0</v>
      </c>
      <c r="C779" s="13">
        <v>0</v>
      </c>
      <c r="D779" s="13">
        <v>0</v>
      </c>
      <c r="F779" s="151"/>
    </row>
    <row r="780" spans="1:8" x14ac:dyDescent="0.2">
      <c r="A780" s="106" t="s">
        <v>204</v>
      </c>
      <c r="B780" s="13">
        <v>0</v>
      </c>
      <c r="C780" s="13">
        <v>0</v>
      </c>
      <c r="D780" s="13">
        <v>0</v>
      </c>
    </row>
    <row r="781" spans="1:8" ht="13.5" thickBot="1" x14ac:dyDescent="0.25">
      <c r="A781" s="106" t="s">
        <v>204</v>
      </c>
      <c r="B781" s="13">
        <v>0</v>
      </c>
      <c r="C781" s="13">
        <v>0</v>
      </c>
      <c r="D781" s="13">
        <v>0</v>
      </c>
      <c r="F781" s="145"/>
    </row>
    <row r="782" spans="1:8" ht="13.5" thickBot="1" x14ac:dyDescent="0.25">
      <c r="A782" s="23" t="s">
        <v>296</v>
      </c>
      <c r="B782" s="13">
        <v>0</v>
      </c>
      <c r="C782" s="13">
        <v>0</v>
      </c>
      <c r="D782" s="13">
        <v>0</v>
      </c>
      <c r="F782" s="129" t="s">
        <v>516</v>
      </c>
      <c r="G782" s="130" t="s">
        <v>515</v>
      </c>
      <c r="H782" s="120" t="s">
        <v>637</v>
      </c>
    </row>
    <row r="783" spans="1:8" x14ac:dyDescent="0.2">
      <c r="A783" s="23"/>
      <c r="B783" s="65"/>
      <c r="C783" s="65"/>
      <c r="D783" s="65"/>
      <c r="H783" s="120" t="s">
        <v>636</v>
      </c>
    </row>
    <row r="784" spans="1:8" x14ac:dyDescent="0.2">
      <c r="A784" s="51" t="s">
        <v>297</v>
      </c>
      <c r="B784" s="74">
        <f>SUM(B773:B782)</f>
        <v>0</v>
      </c>
      <c r="C784" s="74">
        <f>SUM(C773:C782)</f>
        <v>0</v>
      </c>
      <c r="D784" s="74">
        <f>SUM(D773:D782)</f>
        <v>0</v>
      </c>
    </row>
    <row r="785" spans="1:4" x14ac:dyDescent="0.2">
      <c r="B785" s="25"/>
      <c r="C785" s="25"/>
      <c r="D785" s="25"/>
    </row>
    <row r="786" spans="1:4" x14ac:dyDescent="0.2">
      <c r="B786" s="25"/>
      <c r="C786" s="25"/>
      <c r="D786" s="25"/>
    </row>
    <row r="787" spans="1:4" x14ac:dyDescent="0.2">
      <c r="A787" s="53" t="s">
        <v>298</v>
      </c>
      <c r="B787" s="92">
        <f>B769+B784</f>
        <v>0</v>
      </c>
      <c r="C787" s="92">
        <f>C769+C784</f>
        <v>0</v>
      </c>
      <c r="D787" s="92">
        <f>D769+D784</f>
        <v>0</v>
      </c>
    </row>
    <row r="788" spans="1:4" x14ac:dyDescent="0.2">
      <c r="A788" s="23"/>
      <c r="B788" s="25"/>
      <c r="C788" s="25"/>
      <c r="D788" s="25"/>
    </row>
    <row r="789" spans="1:4" x14ac:dyDescent="0.2">
      <c r="A789" s="23"/>
      <c r="B789" s="25"/>
      <c r="C789" s="25"/>
      <c r="D789" s="25"/>
    </row>
    <row r="790" spans="1:4" x14ac:dyDescent="0.2">
      <c r="A790" s="23"/>
      <c r="B790" s="25"/>
      <c r="C790" s="25"/>
      <c r="D790" s="25"/>
    </row>
    <row r="791" spans="1:4" x14ac:dyDescent="0.2">
      <c r="A791" s="23"/>
      <c r="B791" s="25"/>
      <c r="C791" s="25"/>
      <c r="D791" s="25"/>
    </row>
    <row r="792" spans="1:4" x14ac:dyDescent="0.2">
      <c r="A792" s="23"/>
      <c r="B792" s="25"/>
      <c r="C792" s="25"/>
      <c r="D792" s="25"/>
    </row>
    <row r="793" spans="1:4" x14ac:dyDescent="0.2">
      <c r="A793" s="23"/>
      <c r="B793" s="25"/>
      <c r="C793" s="25"/>
      <c r="D793" s="25"/>
    </row>
    <row r="794" spans="1:4" x14ac:dyDescent="0.2">
      <c r="A794" s="23"/>
      <c r="B794" s="25"/>
      <c r="C794" s="25"/>
      <c r="D794" s="25"/>
    </row>
    <row r="795" spans="1:4" x14ac:dyDescent="0.2">
      <c r="A795" s="23"/>
      <c r="B795" s="25"/>
      <c r="C795" s="25"/>
      <c r="D795" s="25"/>
    </row>
    <row r="796" spans="1:4" x14ac:dyDescent="0.2">
      <c r="A796" s="16" t="s">
        <v>55</v>
      </c>
      <c r="B796" s="161">
        <f>+$B$1</f>
        <v>0</v>
      </c>
      <c r="C796" s="162"/>
      <c r="D796" s="163"/>
    </row>
    <row r="797" spans="1:4" x14ac:dyDescent="0.2">
      <c r="A797" s="16" t="s">
        <v>56</v>
      </c>
      <c r="B797" s="161">
        <f>+$B$2</f>
        <v>0</v>
      </c>
      <c r="C797" s="162"/>
      <c r="D797" s="163"/>
    </row>
    <row r="798" spans="1:4" x14ac:dyDescent="0.2">
      <c r="A798" s="16" t="s">
        <v>57</v>
      </c>
      <c r="B798" s="161">
        <f>+$B$3</f>
        <v>0</v>
      </c>
      <c r="C798" s="162"/>
      <c r="D798" s="163"/>
    </row>
    <row r="799" spans="1:4" x14ac:dyDescent="0.2">
      <c r="A799" s="19"/>
      <c r="B799" s="20"/>
      <c r="C799" s="20"/>
      <c r="D799" s="20"/>
    </row>
    <row r="800" spans="1:4" x14ac:dyDescent="0.2">
      <c r="A800" s="23"/>
      <c r="B800" s="24"/>
      <c r="C800" s="25"/>
      <c r="D800" s="25"/>
    </row>
    <row r="801" spans="1:7" ht="38.25" x14ac:dyDescent="0.2">
      <c r="A801" s="26" t="s">
        <v>301</v>
      </c>
      <c r="B801" s="29" t="s">
        <v>199</v>
      </c>
      <c r="C801" s="28" t="s">
        <v>200</v>
      </c>
      <c r="D801" s="29" t="s">
        <v>201</v>
      </c>
    </row>
    <row r="802" spans="1:7" x14ac:dyDescent="0.2">
      <c r="A802" s="23"/>
      <c r="B802" s="25"/>
      <c r="C802" s="25"/>
      <c r="D802" s="25"/>
      <c r="G802" s="17"/>
    </row>
    <row r="803" spans="1:7" x14ac:dyDescent="0.2">
      <c r="A803" s="30" t="s">
        <v>202</v>
      </c>
      <c r="B803" s="25"/>
      <c r="C803" s="25"/>
      <c r="D803" s="25"/>
      <c r="G803" s="17"/>
    </row>
    <row r="804" spans="1:7" ht="13.5" thickBot="1" x14ac:dyDescent="0.25">
      <c r="A804" s="23"/>
      <c r="B804" s="25"/>
      <c r="C804" s="25"/>
      <c r="D804" s="25"/>
      <c r="G804" s="17"/>
    </row>
    <row r="805" spans="1:7" x14ac:dyDescent="0.2">
      <c r="A805" s="87" t="s">
        <v>32</v>
      </c>
      <c r="B805" s="103">
        <v>0</v>
      </c>
      <c r="C805" s="103">
        <v>0</v>
      </c>
      <c r="D805" s="103">
        <v>0</v>
      </c>
      <c r="F805" s="123">
        <v>4430</v>
      </c>
      <c r="G805" s="139">
        <v>4439</v>
      </c>
    </row>
    <row r="806" spans="1:7" x14ac:dyDescent="0.2">
      <c r="A806" s="87" t="s">
        <v>33</v>
      </c>
      <c r="B806" s="13">
        <v>0</v>
      </c>
      <c r="C806" s="13">
        <v>0</v>
      </c>
      <c r="D806" s="13">
        <v>0</v>
      </c>
      <c r="F806" s="125">
        <v>4400</v>
      </c>
      <c r="G806" s="140">
        <v>4409</v>
      </c>
    </row>
    <row r="807" spans="1:7" x14ac:dyDescent="0.2">
      <c r="A807" s="87" t="s">
        <v>34</v>
      </c>
      <c r="B807" s="13">
        <v>0</v>
      </c>
      <c r="C807" s="13">
        <v>0</v>
      </c>
      <c r="D807" s="13">
        <v>0</v>
      </c>
      <c r="F807" s="125">
        <v>4410</v>
      </c>
      <c r="G807" s="140">
        <v>4419</v>
      </c>
    </row>
    <row r="808" spans="1:7" x14ac:dyDescent="0.2">
      <c r="A808" s="87" t="s">
        <v>35</v>
      </c>
      <c r="B808" s="13">
        <v>0</v>
      </c>
      <c r="C808" s="13">
        <v>0</v>
      </c>
      <c r="D808" s="13">
        <v>0</v>
      </c>
      <c r="F808" s="125">
        <v>4420</v>
      </c>
      <c r="G808" s="140">
        <v>4429</v>
      </c>
    </row>
    <row r="809" spans="1:7" x14ac:dyDescent="0.2">
      <c r="A809" s="87" t="s">
        <v>36</v>
      </c>
      <c r="B809" s="13">
        <v>0</v>
      </c>
      <c r="C809" s="13">
        <v>0</v>
      </c>
      <c r="D809" s="13">
        <v>0</v>
      </c>
      <c r="F809" s="125">
        <v>4440</v>
      </c>
      <c r="G809" s="140">
        <v>4449</v>
      </c>
    </row>
    <row r="810" spans="1:7" x14ac:dyDescent="0.2">
      <c r="A810" s="87" t="s">
        <v>517</v>
      </c>
      <c r="B810" s="13">
        <v>0</v>
      </c>
      <c r="C810" s="13">
        <v>0</v>
      </c>
      <c r="D810" s="13">
        <v>0</v>
      </c>
      <c r="F810" s="134" t="s">
        <v>519</v>
      </c>
      <c r="G810" s="140">
        <v>4459</v>
      </c>
    </row>
    <row r="811" spans="1:7" ht="13.5" thickBot="1" x14ac:dyDescent="0.25">
      <c r="A811" s="91" t="s">
        <v>518</v>
      </c>
      <c r="B811" s="13">
        <v>0</v>
      </c>
      <c r="C811" s="13">
        <v>0</v>
      </c>
      <c r="D811" s="13">
        <v>0</v>
      </c>
      <c r="F811" s="136" t="s">
        <v>520</v>
      </c>
      <c r="G811" s="141">
        <v>4469</v>
      </c>
    </row>
    <row r="812" spans="1:7" x14ac:dyDescent="0.2">
      <c r="A812" s="121" t="s">
        <v>204</v>
      </c>
      <c r="B812" s="13">
        <v>0</v>
      </c>
      <c r="C812" s="13">
        <v>0</v>
      </c>
      <c r="D812" s="13">
        <v>0</v>
      </c>
      <c r="F812" s="151"/>
      <c r="G812" s="17"/>
    </row>
    <row r="813" spans="1:7" ht="13.5" thickBot="1" x14ac:dyDescent="0.25">
      <c r="A813" s="121" t="s">
        <v>204</v>
      </c>
      <c r="B813" s="13">
        <v>0</v>
      </c>
      <c r="C813" s="13">
        <v>0</v>
      </c>
      <c r="D813" s="13">
        <v>0</v>
      </c>
      <c r="F813" s="145"/>
      <c r="G813" s="17"/>
    </row>
    <row r="814" spans="1:7" ht="13.5" thickBot="1" x14ac:dyDescent="0.25">
      <c r="A814" s="91" t="s">
        <v>203</v>
      </c>
      <c r="B814" s="13">
        <v>0</v>
      </c>
      <c r="C814" s="13">
        <v>0</v>
      </c>
      <c r="D814" s="13">
        <v>0</v>
      </c>
      <c r="F814" s="129" t="s">
        <v>521</v>
      </c>
      <c r="G814" s="138">
        <v>4499</v>
      </c>
    </row>
    <row r="815" spans="1:7" x14ac:dyDescent="0.2">
      <c r="A815" s="23"/>
      <c r="B815" s="65"/>
      <c r="C815" s="65"/>
      <c r="D815" s="65"/>
      <c r="G815" s="17"/>
    </row>
    <row r="816" spans="1:7" x14ac:dyDescent="0.2">
      <c r="A816" s="51" t="s">
        <v>205</v>
      </c>
      <c r="B816" s="74">
        <f>SUM(B805:B814)</f>
        <v>0</v>
      </c>
      <c r="C816" s="74">
        <f>SUM(C805:C814)</f>
        <v>0</v>
      </c>
      <c r="D816" s="74">
        <f>SUM(D805:D814)</f>
        <v>0</v>
      </c>
      <c r="G816" s="17"/>
    </row>
    <row r="817" spans="1:7" x14ac:dyDescent="0.2">
      <c r="A817" s="23"/>
      <c r="B817" s="25"/>
      <c r="C817" s="25"/>
      <c r="D817" s="25"/>
      <c r="G817" s="17"/>
    </row>
    <row r="818" spans="1:7" x14ac:dyDescent="0.2">
      <c r="A818" s="23"/>
      <c r="B818" s="25"/>
      <c r="C818" s="25"/>
      <c r="D818" s="25"/>
    </row>
    <row r="819" spans="1:7" x14ac:dyDescent="0.2">
      <c r="A819" s="30" t="s">
        <v>24</v>
      </c>
      <c r="B819" s="25"/>
      <c r="C819" s="25"/>
      <c r="D819" s="25"/>
    </row>
    <row r="820" spans="1:7" ht="13.5" thickBot="1" x14ac:dyDescent="0.25">
      <c r="A820" s="23"/>
      <c r="B820" s="25"/>
      <c r="C820" s="25"/>
      <c r="D820" s="25"/>
    </row>
    <row r="821" spans="1:7" x14ac:dyDescent="0.2">
      <c r="A821" s="87" t="s">
        <v>541</v>
      </c>
      <c r="B821" s="103">
        <v>0</v>
      </c>
      <c r="C821" s="103">
        <v>0</v>
      </c>
      <c r="D821" s="103">
        <v>0</v>
      </c>
      <c r="F821" s="123" t="s">
        <v>523</v>
      </c>
      <c r="G821" s="124" t="s">
        <v>524</v>
      </c>
    </row>
    <row r="822" spans="1:7" x14ac:dyDescent="0.2">
      <c r="A822" s="87" t="s">
        <v>542</v>
      </c>
      <c r="B822" s="13">
        <v>0</v>
      </c>
      <c r="C822" s="13">
        <v>0</v>
      </c>
      <c r="D822" s="13">
        <v>0</v>
      </c>
      <c r="F822" s="125" t="s">
        <v>525</v>
      </c>
      <c r="G822" s="126" t="s">
        <v>526</v>
      </c>
    </row>
    <row r="823" spans="1:7" x14ac:dyDescent="0.2">
      <c r="A823" s="87" t="s">
        <v>543</v>
      </c>
      <c r="B823" s="13">
        <v>0</v>
      </c>
      <c r="C823" s="13">
        <v>0</v>
      </c>
      <c r="D823" s="13">
        <v>0</v>
      </c>
      <c r="F823" s="125" t="s">
        <v>527</v>
      </c>
      <c r="G823" s="126" t="s">
        <v>528</v>
      </c>
    </row>
    <row r="824" spans="1:7" x14ac:dyDescent="0.2">
      <c r="A824" s="87" t="s">
        <v>544</v>
      </c>
      <c r="B824" s="13">
        <v>0</v>
      </c>
      <c r="C824" s="13">
        <v>0</v>
      </c>
      <c r="D824" s="13">
        <v>0</v>
      </c>
      <c r="F824" s="125" t="s">
        <v>529</v>
      </c>
      <c r="G824" s="126" t="s">
        <v>530</v>
      </c>
    </row>
    <row r="825" spans="1:7" x14ac:dyDescent="0.2">
      <c r="A825" s="87" t="s">
        <v>545</v>
      </c>
      <c r="B825" s="13">
        <v>0</v>
      </c>
      <c r="C825" s="13">
        <v>0</v>
      </c>
      <c r="D825" s="13">
        <v>0</v>
      </c>
      <c r="F825" s="134" t="s">
        <v>531</v>
      </c>
      <c r="G825" s="126" t="s">
        <v>532</v>
      </c>
    </row>
    <row r="826" spans="1:7" x14ac:dyDescent="0.2">
      <c r="A826" s="91" t="s">
        <v>546</v>
      </c>
      <c r="B826" s="13">
        <v>0</v>
      </c>
      <c r="C826" s="13">
        <v>0</v>
      </c>
      <c r="D826" s="13">
        <v>0</v>
      </c>
      <c r="F826" s="134" t="s">
        <v>533</v>
      </c>
      <c r="G826" s="126" t="s">
        <v>534</v>
      </c>
    </row>
    <row r="827" spans="1:7" x14ac:dyDescent="0.2">
      <c r="A827" s="91" t="s">
        <v>547</v>
      </c>
      <c r="B827" s="13">
        <v>0</v>
      </c>
      <c r="C827" s="13">
        <v>0</v>
      </c>
      <c r="D827" s="13">
        <v>0</v>
      </c>
      <c r="F827" s="134" t="s">
        <v>535</v>
      </c>
      <c r="G827" s="126" t="s">
        <v>536</v>
      </c>
    </row>
    <row r="828" spans="1:7" x14ac:dyDescent="0.2">
      <c r="A828" s="91" t="s">
        <v>522</v>
      </c>
      <c r="B828" s="13">
        <v>0</v>
      </c>
      <c r="C828" s="13">
        <v>0</v>
      </c>
      <c r="D828" s="13">
        <v>0</v>
      </c>
      <c r="F828" s="134" t="s">
        <v>537</v>
      </c>
      <c r="G828" s="126" t="s">
        <v>538</v>
      </c>
    </row>
    <row r="829" spans="1:7" ht="13.5" thickBot="1" x14ac:dyDescent="0.25">
      <c r="A829" s="91" t="s">
        <v>206</v>
      </c>
      <c r="B829" s="13">
        <v>0</v>
      </c>
      <c r="C829" s="13">
        <v>0</v>
      </c>
      <c r="D829" s="13">
        <v>0</v>
      </c>
      <c r="F829" s="127" t="s">
        <v>539</v>
      </c>
      <c r="G829" s="128" t="s">
        <v>540</v>
      </c>
    </row>
    <row r="830" spans="1:7" x14ac:dyDescent="0.2">
      <c r="A830" s="23"/>
      <c r="B830" s="65"/>
      <c r="C830" s="65"/>
      <c r="D830" s="65"/>
    </row>
    <row r="831" spans="1:7" x14ac:dyDescent="0.2">
      <c r="A831" s="51" t="s">
        <v>207</v>
      </c>
      <c r="B831" s="74">
        <f>SUM(B821:B829)</f>
        <v>0</v>
      </c>
      <c r="C831" s="74">
        <f>SUM(C821:C829)</f>
        <v>0</v>
      </c>
      <c r="D831" s="74">
        <f>SUM(D821:D829)</f>
        <v>0</v>
      </c>
    </row>
    <row r="832" spans="1:7" x14ac:dyDescent="0.2">
      <c r="A832" s="23"/>
      <c r="B832" s="25"/>
      <c r="C832" s="25"/>
      <c r="D832" s="25"/>
    </row>
    <row r="833" spans="1:7" x14ac:dyDescent="0.2">
      <c r="A833" s="23"/>
      <c r="B833" s="25"/>
      <c r="C833" s="25"/>
      <c r="D833" s="25"/>
    </row>
    <row r="834" spans="1:7" x14ac:dyDescent="0.2">
      <c r="A834" s="30" t="s">
        <v>25</v>
      </c>
      <c r="B834" s="25"/>
      <c r="C834" s="25"/>
      <c r="D834" s="25"/>
    </row>
    <row r="835" spans="1:7" ht="13.5" thickBot="1" x14ac:dyDescent="0.25">
      <c r="A835" s="23"/>
      <c r="B835" s="25"/>
      <c r="C835" s="25"/>
      <c r="D835" s="25"/>
    </row>
    <row r="836" spans="1:7" x14ac:dyDescent="0.2">
      <c r="A836" s="87" t="s">
        <v>567</v>
      </c>
      <c r="B836" s="103">
        <v>0</v>
      </c>
      <c r="C836" s="103">
        <v>0</v>
      </c>
      <c r="D836" s="103">
        <v>0</v>
      </c>
      <c r="F836" s="123" t="s">
        <v>548</v>
      </c>
      <c r="G836" s="124" t="s">
        <v>549</v>
      </c>
    </row>
    <row r="837" spans="1:7" x14ac:dyDescent="0.2">
      <c r="A837" s="87" t="s">
        <v>568</v>
      </c>
      <c r="B837" s="13">
        <v>0</v>
      </c>
      <c r="C837" s="13">
        <v>0</v>
      </c>
      <c r="D837" s="13">
        <v>0</v>
      </c>
      <c r="F837" s="125">
        <v>4605</v>
      </c>
      <c r="G837" s="126" t="s">
        <v>550</v>
      </c>
    </row>
    <row r="838" spans="1:7" x14ac:dyDescent="0.2">
      <c r="A838" s="87" t="s">
        <v>569</v>
      </c>
      <c r="B838" s="13">
        <v>0</v>
      </c>
      <c r="C838" s="13">
        <v>0</v>
      </c>
      <c r="D838" s="13">
        <v>0</v>
      </c>
      <c r="F838" s="125" t="s">
        <v>551</v>
      </c>
      <c r="G838" s="126" t="s">
        <v>552</v>
      </c>
    </row>
    <row r="839" spans="1:7" x14ac:dyDescent="0.2">
      <c r="A839" s="87" t="s">
        <v>570</v>
      </c>
      <c r="B839" s="13">
        <v>0</v>
      </c>
      <c r="C839" s="13">
        <v>0</v>
      </c>
      <c r="D839" s="13">
        <v>0</v>
      </c>
      <c r="F839" s="125" t="s">
        <v>553</v>
      </c>
      <c r="G839" s="126" t="s">
        <v>554</v>
      </c>
    </row>
    <row r="840" spans="1:7" x14ac:dyDescent="0.2">
      <c r="A840" s="87" t="s">
        <v>571</v>
      </c>
      <c r="B840" s="13">
        <v>0</v>
      </c>
      <c r="C840" s="13">
        <v>0</v>
      </c>
      <c r="D840" s="13">
        <v>0</v>
      </c>
      <c r="F840" s="125" t="s">
        <v>555</v>
      </c>
      <c r="G840" s="126" t="s">
        <v>556</v>
      </c>
    </row>
    <row r="841" spans="1:7" x14ac:dyDescent="0.2">
      <c r="A841" s="91" t="s">
        <v>572</v>
      </c>
      <c r="B841" s="13">
        <v>0</v>
      </c>
      <c r="C841" s="13">
        <v>0</v>
      </c>
      <c r="D841" s="13">
        <v>0</v>
      </c>
      <c r="F841" s="125" t="s">
        <v>557</v>
      </c>
      <c r="G841" s="126" t="s">
        <v>558</v>
      </c>
    </row>
    <row r="842" spans="1:7" x14ac:dyDescent="0.2">
      <c r="A842" s="91" t="s">
        <v>573</v>
      </c>
      <c r="B842" s="13">
        <v>0</v>
      </c>
      <c r="C842" s="13">
        <v>0</v>
      </c>
      <c r="D842" s="13">
        <v>0</v>
      </c>
      <c r="F842" s="125" t="s">
        <v>559</v>
      </c>
      <c r="G842" s="126" t="s">
        <v>560</v>
      </c>
    </row>
    <row r="843" spans="1:7" x14ac:dyDescent="0.2">
      <c r="A843" s="91" t="s">
        <v>574</v>
      </c>
      <c r="B843" s="13">
        <v>0</v>
      </c>
      <c r="C843" s="13">
        <v>0</v>
      </c>
      <c r="D843" s="13">
        <v>0</v>
      </c>
      <c r="F843" s="125" t="s">
        <v>561</v>
      </c>
      <c r="G843" s="126" t="s">
        <v>562</v>
      </c>
    </row>
    <row r="844" spans="1:7" x14ac:dyDescent="0.2">
      <c r="A844" s="91" t="s">
        <v>575</v>
      </c>
      <c r="B844" s="13">
        <v>0</v>
      </c>
      <c r="C844" s="13">
        <v>0</v>
      </c>
      <c r="D844" s="13">
        <v>0</v>
      </c>
      <c r="F844" s="125" t="s">
        <v>563</v>
      </c>
      <c r="G844" s="126" t="s">
        <v>564</v>
      </c>
    </row>
    <row r="845" spans="1:7" ht="13.5" thickBot="1" x14ac:dyDescent="0.25">
      <c r="A845" s="91" t="s">
        <v>208</v>
      </c>
      <c r="B845" s="13">
        <v>0</v>
      </c>
      <c r="C845" s="13">
        <v>0</v>
      </c>
      <c r="D845" s="13">
        <v>0</v>
      </c>
      <c r="F845" s="127" t="s">
        <v>565</v>
      </c>
      <c r="G845" s="128" t="s">
        <v>566</v>
      </c>
    </row>
    <row r="846" spans="1:7" x14ac:dyDescent="0.2">
      <c r="A846" s="23"/>
      <c r="B846" s="65"/>
      <c r="C846" s="65"/>
      <c r="D846" s="65"/>
    </row>
    <row r="847" spans="1:7" x14ac:dyDescent="0.2">
      <c r="A847" s="51" t="s">
        <v>209</v>
      </c>
      <c r="B847" s="74">
        <f>SUM(B836:B845)</f>
        <v>0</v>
      </c>
      <c r="C847" s="74">
        <f>SUM(C836:C845)</f>
        <v>0</v>
      </c>
      <c r="D847" s="74">
        <f>SUM(D836:D845)</f>
        <v>0</v>
      </c>
    </row>
    <row r="848" spans="1:7" x14ac:dyDescent="0.2">
      <c r="A848" s="23"/>
      <c r="B848" s="25"/>
      <c r="C848" s="25"/>
      <c r="D848" s="25"/>
    </row>
    <row r="849" spans="1:7" x14ac:dyDescent="0.2">
      <c r="A849" s="23"/>
      <c r="B849" s="25"/>
      <c r="C849" s="25"/>
      <c r="D849" s="25"/>
    </row>
    <row r="850" spans="1:7" x14ac:dyDescent="0.2">
      <c r="A850" s="16" t="s">
        <v>55</v>
      </c>
      <c r="B850" s="161">
        <f>+$B$1</f>
        <v>0</v>
      </c>
      <c r="C850" s="162"/>
      <c r="D850" s="163"/>
    </row>
    <row r="851" spans="1:7" x14ac:dyDescent="0.2">
      <c r="A851" s="16" t="s">
        <v>56</v>
      </c>
      <c r="B851" s="161">
        <f>+$B$2</f>
        <v>0</v>
      </c>
      <c r="C851" s="162"/>
      <c r="D851" s="163"/>
    </row>
    <row r="852" spans="1:7" x14ac:dyDescent="0.2">
      <c r="A852" s="16" t="s">
        <v>57</v>
      </c>
      <c r="B852" s="161">
        <f>+$B$3</f>
        <v>0</v>
      </c>
      <c r="C852" s="162"/>
      <c r="D852" s="163"/>
    </row>
    <row r="853" spans="1:7" x14ac:dyDescent="0.2">
      <c r="A853" s="19"/>
      <c r="B853" s="20"/>
      <c r="C853" s="20"/>
      <c r="D853" s="20"/>
    </row>
    <row r="854" spans="1:7" x14ac:dyDescent="0.2">
      <c r="A854" s="23"/>
      <c r="B854" s="24"/>
      <c r="C854" s="25"/>
      <c r="D854" s="25"/>
    </row>
    <row r="855" spans="1:7" ht="38.25" x14ac:dyDescent="0.2">
      <c r="A855" s="26" t="s">
        <v>301</v>
      </c>
      <c r="B855" s="29" t="s">
        <v>199</v>
      </c>
      <c r="C855" s="28" t="s">
        <v>200</v>
      </c>
      <c r="D855" s="29" t="s">
        <v>201</v>
      </c>
    </row>
    <row r="856" spans="1:7" x14ac:dyDescent="0.2">
      <c r="A856" s="23"/>
      <c r="B856" s="25"/>
      <c r="C856" s="25"/>
      <c r="D856" s="25"/>
    </row>
    <row r="857" spans="1:7" x14ac:dyDescent="0.2">
      <c r="A857" s="30" t="s">
        <v>137</v>
      </c>
      <c r="B857" s="25"/>
      <c r="C857" s="25"/>
      <c r="D857" s="25"/>
    </row>
    <row r="858" spans="1:7" ht="13.5" thickBot="1" x14ac:dyDescent="0.25">
      <c r="A858" s="23"/>
      <c r="B858" s="25"/>
      <c r="C858" s="25"/>
      <c r="D858" s="25"/>
    </row>
    <row r="859" spans="1:7" x14ac:dyDescent="0.2">
      <c r="A859" s="87" t="s">
        <v>585</v>
      </c>
      <c r="B859" s="103">
        <v>0</v>
      </c>
      <c r="C859" s="103">
        <v>0</v>
      </c>
      <c r="D859" s="103">
        <v>0</v>
      </c>
      <c r="F859" s="123">
        <v>4700</v>
      </c>
      <c r="G859" s="124" t="s">
        <v>576</v>
      </c>
    </row>
    <row r="860" spans="1:7" x14ac:dyDescent="0.2">
      <c r="A860" s="87" t="s">
        <v>586</v>
      </c>
      <c r="B860" s="13">
        <v>0</v>
      </c>
      <c r="C860" s="13">
        <v>0</v>
      </c>
      <c r="D860" s="13">
        <v>0</v>
      </c>
      <c r="F860" s="125">
        <v>4710</v>
      </c>
      <c r="G860" s="126" t="s">
        <v>577</v>
      </c>
    </row>
    <row r="861" spans="1:7" x14ac:dyDescent="0.2">
      <c r="A861" s="87" t="s">
        <v>587</v>
      </c>
      <c r="B861" s="13">
        <v>0</v>
      </c>
      <c r="C861" s="13">
        <v>0</v>
      </c>
      <c r="D861" s="13">
        <v>0</v>
      </c>
      <c r="F861" s="125">
        <v>4720</v>
      </c>
      <c r="G861" s="126" t="s">
        <v>578</v>
      </c>
    </row>
    <row r="862" spans="1:7" x14ac:dyDescent="0.2">
      <c r="A862" s="87" t="s">
        <v>588</v>
      </c>
      <c r="B862" s="13">
        <v>0</v>
      </c>
      <c r="C862" s="13">
        <v>0</v>
      </c>
      <c r="D862" s="13">
        <v>0</v>
      </c>
      <c r="F862" s="125">
        <v>4730</v>
      </c>
      <c r="G862" s="126" t="s">
        <v>580</v>
      </c>
    </row>
    <row r="863" spans="1:7" x14ac:dyDescent="0.2">
      <c r="A863" s="87" t="s">
        <v>589</v>
      </c>
      <c r="B863" s="13">
        <v>0</v>
      </c>
      <c r="C863" s="13">
        <v>0</v>
      </c>
      <c r="D863" s="13">
        <v>0</v>
      </c>
      <c r="F863" s="125">
        <v>4735</v>
      </c>
      <c r="G863" s="126" t="s">
        <v>579</v>
      </c>
    </row>
    <row r="864" spans="1:7" x14ac:dyDescent="0.2">
      <c r="A864" s="87" t="s">
        <v>590</v>
      </c>
      <c r="B864" s="13">
        <v>0</v>
      </c>
      <c r="C864" s="13">
        <v>0</v>
      </c>
      <c r="D864" s="13">
        <v>0</v>
      </c>
      <c r="F864" s="142">
        <v>4740</v>
      </c>
      <c r="G864" s="140">
        <v>4744</v>
      </c>
    </row>
    <row r="865" spans="1:7" x14ac:dyDescent="0.2">
      <c r="A865" s="91" t="s">
        <v>591</v>
      </c>
      <c r="B865" s="13">
        <v>0</v>
      </c>
      <c r="C865" s="13">
        <v>0</v>
      </c>
      <c r="D865" s="13">
        <v>0</v>
      </c>
      <c r="F865" s="142">
        <v>4745</v>
      </c>
      <c r="G865" s="140">
        <v>4749</v>
      </c>
    </row>
    <row r="866" spans="1:7" x14ac:dyDescent="0.2">
      <c r="A866" s="91" t="s">
        <v>592</v>
      </c>
      <c r="B866" s="13">
        <v>0</v>
      </c>
      <c r="C866" s="13">
        <v>0</v>
      </c>
      <c r="D866" s="13">
        <v>0</v>
      </c>
      <c r="F866" s="142">
        <v>4750</v>
      </c>
      <c r="G866" s="140">
        <v>4759</v>
      </c>
    </row>
    <row r="867" spans="1:7" ht="13.5" thickBot="1" x14ac:dyDescent="0.25">
      <c r="A867" s="91" t="s">
        <v>593</v>
      </c>
      <c r="B867" s="13">
        <v>0</v>
      </c>
      <c r="C867" s="13">
        <v>0</v>
      </c>
      <c r="D867" s="13">
        <v>0</v>
      </c>
      <c r="F867" s="127" t="s">
        <v>581</v>
      </c>
      <c r="G867" s="128" t="s">
        <v>582</v>
      </c>
    </row>
    <row r="868" spans="1:7" x14ac:dyDescent="0.2">
      <c r="A868" s="23"/>
      <c r="B868" s="65"/>
      <c r="C868" s="65"/>
      <c r="D868" s="65"/>
    </row>
    <row r="869" spans="1:7" x14ac:dyDescent="0.2">
      <c r="A869" s="51" t="s">
        <v>210</v>
      </c>
      <c r="B869" s="74">
        <f>SUM(B859:B867)</f>
        <v>0</v>
      </c>
      <c r="C869" s="74">
        <f>SUM(C859:C867)</f>
        <v>0</v>
      </c>
      <c r="D869" s="74">
        <f>SUM(D859:D867)</f>
        <v>0</v>
      </c>
    </row>
    <row r="870" spans="1:7" x14ac:dyDescent="0.2">
      <c r="A870" s="23"/>
      <c r="B870" s="25"/>
      <c r="C870" s="25"/>
      <c r="D870" s="25"/>
    </row>
    <row r="871" spans="1:7" x14ac:dyDescent="0.2">
      <c r="A871" s="23"/>
      <c r="B871" s="25"/>
      <c r="C871" s="25"/>
      <c r="D871" s="25"/>
    </row>
    <row r="872" spans="1:7" x14ac:dyDescent="0.2">
      <c r="A872" s="30" t="s">
        <v>138</v>
      </c>
      <c r="B872" s="25"/>
      <c r="C872" s="25"/>
      <c r="D872" s="25"/>
    </row>
    <row r="873" spans="1:7" x14ac:dyDescent="0.2">
      <c r="A873" s="23"/>
      <c r="B873" s="25"/>
      <c r="C873" s="25"/>
      <c r="D873" s="25"/>
    </row>
    <row r="874" spans="1:7" x14ac:dyDescent="0.2">
      <c r="A874" s="106" t="s">
        <v>204</v>
      </c>
      <c r="B874" s="103">
        <v>0</v>
      </c>
      <c r="C874" s="103">
        <v>0</v>
      </c>
      <c r="D874" s="103">
        <v>0</v>
      </c>
    </row>
    <row r="875" spans="1:7" x14ac:dyDescent="0.2">
      <c r="A875" s="106" t="s">
        <v>204</v>
      </c>
      <c r="B875" s="13">
        <v>0</v>
      </c>
      <c r="C875" s="13">
        <v>0</v>
      </c>
      <c r="D875" s="13">
        <v>0</v>
      </c>
    </row>
    <row r="876" spans="1:7" x14ac:dyDescent="0.2">
      <c r="A876" s="106" t="s">
        <v>204</v>
      </c>
      <c r="B876" s="13">
        <v>0</v>
      </c>
      <c r="C876" s="13">
        <v>0</v>
      </c>
      <c r="D876" s="13">
        <v>0</v>
      </c>
    </row>
    <row r="877" spans="1:7" x14ac:dyDescent="0.2">
      <c r="A877" s="106" t="s">
        <v>204</v>
      </c>
      <c r="B877" s="13">
        <v>0</v>
      </c>
      <c r="C877" s="13">
        <v>0</v>
      </c>
      <c r="D877" s="13">
        <v>0</v>
      </c>
    </row>
    <row r="878" spans="1:7" x14ac:dyDescent="0.2">
      <c r="A878" s="106" t="s">
        <v>204</v>
      </c>
      <c r="B878" s="13">
        <v>0</v>
      </c>
      <c r="C878" s="13">
        <v>0</v>
      </c>
      <c r="D878" s="13">
        <v>0</v>
      </c>
    </row>
    <row r="879" spans="1:7" x14ac:dyDescent="0.2">
      <c r="A879" s="106" t="s">
        <v>204</v>
      </c>
      <c r="B879" s="13">
        <v>0</v>
      </c>
      <c r="C879" s="13">
        <v>0</v>
      </c>
      <c r="D879" s="13">
        <v>0</v>
      </c>
    </row>
    <row r="880" spans="1:7" x14ac:dyDescent="0.2">
      <c r="A880" s="23" t="s">
        <v>214</v>
      </c>
      <c r="B880" s="13">
        <v>0</v>
      </c>
      <c r="C880" s="13">
        <v>0</v>
      </c>
      <c r="D880" s="13">
        <v>0</v>
      </c>
    </row>
    <row r="881" spans="1:7" ht="13.5" thickBot="1" x14ac:dyDescent="0.25">
      <c r="A881" s="23"/>
      <c r="B881" s="94"/>
      <c r="C881" s="94"/>
      <c r="D881" s="94"/>
    </row>
    <row r="882" spans="1:7" ht="13.5" thickBot="1" x14ac:dyDescent="0.25">
      <c r="A882" s="51" t="s">
        <v>211</v>
      </c>
      <c r="B882" s="74">
        <f>SUM(B874:B880)</f>
        <v>0</v>
      </c>
      <c r="C882" s="74">
        <f>SUM(C874:C880)</f>
        <v>0</v>
      </c>
      <c r="D882" s="74">
        <f>SUM(D874:D880)</f>
        <v>0</v>
      </c>
      <c r="F882" s="129" t="s">
        <v>583</v>
      </c>
      <c r="G882" s="130" t="s">
        <v>584</v>
      </c>
    </row>
    <row r="883" spans="1:7" x14ac:dyDescent="0.2">
      <c r="A883" s="23"/>
      <c r="B883" s="25"/>
      <c r="C883" s="25"/>
      <c r="D883" s="25"/>
    </row>
    <row r="884" spans="1:7" x14ac:dyDescent="0.2">
      <c r="A884" s="23"/>
      <c r="B884" s="25"/>
      <c r="C884" s="25"/>
      <c r="D884" s="25"/>
    </row>
    <row r="885" spans="1:7" x14ac:dyDescent="0.2">
      <c r="A885" s="30" t="s">
        <v>26</v>
      </c>
      <c r="B885" s="25"/>
      <c r="C885" s="25"/>
      <c r="D885" s="25"/>
    </row>
    <row r="886" spans="1:7" ht="13.5" thickBot="1" x14ac:dyDescent="0.25">
      <c r="A886" s="23"/>
      <c r="B886" s="25"/>
      <c r="C886" s="25"/>
      <c r="D886" s="25"/>
    </row>
    <row r="887" spans="1:7" x14ac:dyDescent="0.2">
      <c r="A887" s="2" t="s">
        <v>1</v>
      </c>
      <c r="B887" s="103">
        <v>0</v>
      </c>
      <c r="C887" s="103">
        <v>0</v>
      </c>
      <c r="D887" s="103">
        <v>0</v>
      </c>
      <c r="F887" s="123" t="s">
        <v>600</v>
      </c>
      <c r="G887" s="124" t="s">
        <v>601</v>
      </c>
    </row>
    <row r="888" spans="1:7" ht="13.5" thickBot="1" x14ac:dyDescent="0.25">
      <c r="A888" s="2" t="s">
        <v>2</v>
      </c>
      <c r="B888" s="13">
        <v>0</v>
      </c>
      <c r="C888" s="13">
        <v>0</v>
      </c>
      <c r="D888" s="13">
        <v>0</v>
      </c>
      <c r="F888" s="127" t="s">
        <v>602</v>
      </c>
      <c r="G888" s="128" t="s">
        <v>603</v>
      </c>
    </row>
    <row r="889" spans="1:7" x14ac:dyDescent="0.2">
      <c r="A889" s="87" t="s">
        <v>37</v>
      </c>
      <c r="B889" s="105">
        <v>0</v>
      </c>
      <c r="C889" s="105">
        <v>0</v>
      </c>
      <c r="D889" s="105">
        <v>0</v>
      </c>
    </row>
    <row r="890" spans="1:7" ht="13.5" thickBot="1" x14ac:dyDescent="0.25">
      <c r="A890" s="87"/>
      <c r="B890" s="95">
        <f>SUM(B887:B889)</f>
        <v>0</v>
      </c>
      <c r="C890" s="95">
        <f>SUM(C887:C889)</f>
        <v>0</v>
      </c>
      <c r="D890" s="95">
        <f>SUM(D887:D889)</f>
        <v>0</v>
      </c>
    </row>
    <row r="891" spans="1:7" x14ac:dyDescent="0.2">
      <c r="A891" s="2" t="s">
        <v>3</v>
      </c>
      <c r="B891" s="13">
        <v>0</v>
      </c>
      <c r="C891" s="13">
        <v>0</v>
      </c>
      <c r="D891" s="13">
        <v>0</v>
      </c>
      <c r="F891" s="123">
        <v>4810</v>
      </c>
      <c r="G891" s="124" t="s">
        <v>604</v>
      </c>
    </row>
    <row r="892" spans="1:7" x14ac:dyDescent="0.2">
      <c r="A892" s="2" t="s">
        <v>4</v>
      </c>
      <c r="B892" s="13">
        <v>0</v>
      </c>
      <c r="C892" s="13">
        <v>0</v>
      </c>
      <c r="D892" s="13">
        <v>0</v>
      </c>
      <c r="F892" s="125">
        <v>4820</v>
      </c>
      <c r="G892" s="126" t="s">
        <v>605</v>
      </c>
    </row>
    <row r="893" spans="1:7" x14ac:dyDescent="0.2">
      <c r="A893" s="2" t="s">
        <v>5</v>
      </c>
      <c r="B893" s="13">
        <v>0</v>
      </c>
      <c r="C893" s="13">
        <v>0</v>
      </c>
      <c r="D893" s="13">
        <v>0</v>
      </c>
      <c r="F893" s="134" t="s">
        <v>607</v>
      </c>
      <c r="G893" s="126" t="s">
        <v>608</v>
      </c>
    </row>
    <row r="894" spans="1:7" x14ac:dyDescent="0.2">
      <c r="A894" s="2" t="s">
        <v>6</v>
      </c>
      <c r="B894" s="13">
        <v>0</v>
      </c>
      <c r="C894" s="13">
        <v>0</v>
      </c>
      <c r="D894" s="13">
        <v>0</v>
      </c>
      <c r="F894" s="134" t="s">
        <v>612</v>
      </c>
      <c r="G894" s="126" t="s">
        <v>606</v>
      </c>
    </row>
    <row r="895" spans="1:7" x14ac:dyDescent="0.2">
      <c r="A895" s="2" t="s">
        <v>7</v>
      </c>
      <c r="B895" s="13">
        <v>0</v>
      </c>
      <c r="C895" s="13">
        <v>0</v>
      </c>
      <c r="D895" s="13">
        <v>0</v>
      </c>
      <c r="F895" s="125" t="s">
        <v>613</v>
      </c>
      <c r="G895" s="126" t="s">
        <v>611</v>
      </c>
    </row>
    <row r="896" spans="1:7" x14ac:dyDescent="0.2">
      <c r="A896" s="2" t="s">
        <v>8</v>
      </c>
      <c r="B896" s="13">
        <v>0</v>
      </c>
      <c r="C896" s="13">
        <v>0</v>
      </c>
      <c r="D896" s="13">
        <v>0</v>
      </c>
      <c r="F896" s="125" t="s">
        <v>614</v>
      </c>
      <c r="G896" s="126" t="s">
        <v>615</v>
      </c>
    </row>
    <row r="897" spans="1:7" x14ac:dyDescent="0.2">
      <c r="A897" s="2" t="s">
        <v>9</v>
      </c>
      <c r="B897" s="13">
        <v>0</v>
      </c>
      <c r="C897" s="13">
        <v>0</v>
      </c>
      <c r="D897" s="13">
        <v>0</v>
      </c>
      <c r="F897" s="125" t="s">
        <v>616</v>
      </c>
      <c r="G897" s="126" t="s">
        <v>617</v>
      </c>
    </row>
    <row r="898" spans="1:7" x14ac:dyDescent="0.2">
      <c r="A898" s="2" t="s">
        <v>10</v>
      </c>
      <c r="B898" s="13">
        <v>0</v>
      </c>
      <c r="C898" s="13">
        <v>0</v>
      </c>
      <c r="D898" s="13">
        <v>0</v>
      </c>
      <c r="F898" s="134" t="s">
        <v>618</v>
      </c>
      <c r="G898" s="126" t="s">
        <v>619</v>
      </c>
    </row>
    <row r="899" spans="1:7" x14ac:dyDescent="0.2">
      <c r="A899" s="2" t="s">
        <v>11</v>
      </c>
      <c r="B899" s="13">
        <v>0</v>
      </c>
      <c r="C899" s="13">
        <v>0</v>
      </c>
      <c r="D899" s="13">
        <v>0</v>
      </c>
      <c r="F899" s="134" t="s">
        <v>620</v>
      </c>
      <c r="G899" s="126" t="s">
        <v>621</v>
      </c>
    </row>
    <row r="900" spans="1:7" x14ac:dyDescent="0.2">
      <c r="A900" s="2" t="s">
        <v>12</v>
      </c>
      <c r="B900" s="13">
        <v>0</v>
      </c>
      <c r="C900" s="13">
        <v>0</v>
      </c>
      <c r="D900" s="13">
        <v>0</v>
      </c>
      <c r="F900" s="134" t="s">
        <v>622</v>
      </c>
      <c r="G900" s="126" t="s">
        <v>623</v>
      </c>
    </row>
    <row r="901" spans="1:7" x14ac:dyDescent="0.2">
      <c r="A901" s="2" t="s">
        <v>13</v>
      </c>
      <c r="B901" s="13">
        <v>0</v>
      </c>
      <c r="C901" s="13">
        <v>0</v>
      </c>
      <c r="D901" s="13">
        <v>0</v>
      </c>
      <c r="F901" s="134" t="s">
        <v>624</v>
      </c>
      <c r="G901" s="126" t="s">
        <v>609</v>
      </c>
    </row>
    <row r="902" spans="1:7" x14ac:dyDescent="0.2">
      <c r="A902" s="2" t="s">
        <v>14</v>
      </c>
      <c r="B902" s="13">
        <v>0</v>
      </c>
      <c r="C902" s="13">
        <v>0</v>
      </c>
      <c r="D902" s="13">
        <v>0</v>
      </c>
      <c r="F902" s="134" t="s">
        <v>625</v>
      </c>
      <c r="G902" s="126" t="s">
        <v>610</v>
      </c>
    </row>
    <row r="903" spans="1:7" ht="13.5" thickBot="1" x14ac:dyDescent="0.25">
      <c r="A903" s="2" t="s">
        <v>15</v>
      </c>
      <c r="B903" s="13">
        <v>0</v>
      </c>
      <c r="C903" s="13">
        <v>0</v>
      </c>
      <c r="D903" s="13">
        <v>0</v>
      </c>
      <c r="F903" s="127" t="s">
        <v>626</v>
      </c>
      <c r="G903" s="128" t="s">
        <v>627</v>
      </c>
    </row>
    <row r="904" spans="1:7" x14ac:dyDescent="0.2">
      <c r="A904" s="23"/>
      <c r="B904" s="65"/>
      <c r="C904" s="65"/>
      <c r="D904" s="65"/>
    </row>
    <row r="905" spans="1:7" x14ac:dyDescent="0.2">
      <c r="A905" s="51" t="s">
        <v>212</v>
      </c>
      <c r="B905" s="74">
        <f>SUM(B890:B903)</f>
        <v>0</v>
      </c>
      <c r="C905" s="74">
        <f>SUM(C890:C903)</f>
        <v>0</v>
      </c>
      <c r="D905" s="74">
        <f>SUM(D890:D903)</f>
        <v>0</v>
      </c>
    </row>
    <row r="906" spans="1:7" x14ac:dyDescent="0.2">
      <c r="A906" s="23"/>
      <c r="B906" s="25"/>
      <c r="C906" s="25"/>
      <c r="D906" s="25"/>
    </row>
    <row r="907" spans="1:7" x14ac:dyDescent="0.2">
      <c r="A907" s="16" t="s">
        <v>55</v>
      </c>
      <c r="B907" s="161">
        <f>+$B$1</f>
        <v>0</v>
      </c>
      <c r="C907" s="162"/>
      <c r="D907" s="163"/>
    </row>
    <row r="908" spans="1:7" x14ac:dyDescent="0.2">
      <c r="A908" s="16" t="s">
        <v>56</v>
      </c>
      <c r="B908" s="161">
        <f>+$B$2</f>
        <v>0</v>
      </c>
      <c r="C908" s="162"/>
      <c r="D908" s="163"/>
    </row>
    <row r="909" spans="1:7" x14ac:dyDescent="0.2">
      <c r="A909" s="16" t="s">
        <v>57</v>
      </c>
      <c r="B909" s="161">
        <f>+$B$3</f>
        <v>0</v>
      </c>
      <c r="C909" s="162"/>
      <c r="D909" s="163"/>
    </row>
    <row r="910" spans="1:7" x14ac:dyDescent="0.2">
      <c r="A910" s="19"/>
      <c r="B910" s="20"/>
      <c r="C910" s="20"/>
      <c r="D910" s="20"/>
    </row>
    <row r="911" spans="1:7" x14ac:dyDescent="0.2">
      <c r="A911" s="23"/>
      <c r="B911" s="24"/>
      <c r="C911" s="25"/>
      <c r="D911" s="25"/>
    </row>
    <row r="912" spans="1:7" ht="38.25" x14ac:dyDescent="0.2">
      <c r="A912" s="26" t="s">
        <v>301</v>
      </c>
      <c r="B912" s="29" t="s">
        <v>199</v>
      </c>
      <c r="C912" s="28" t="s">
        <v>200</v>
      </c>
      <c r="D912" s="29" t="s">
        <v>201</v>
      </c>
    </row>
    <row r="913" spans="1:7" x14ac:dyDescent="0.2">
      <c r="A913" s="23"/>
      <c r="B913" s="25"/>
      <c r="C913" s="25"/>
      <c r="D913" s="25"/>
    </row>
    <row r="914" spans="1:7" x14ac:dyDescent="0.2">
      <c r="A914" s="30" t="s">
        <v>27</v>
      </c>
      <c r="B914" s="79"/>
      <c r="C914" s="79"/>
      <c r="D914" s="79"/>
    </row>
    <row r="915" spans="1:7" ht="13.5" thickBot="1" x14ac:dyDescent="0.25">
      <c r="A915" s="23"/>
      <c r="B915" s="79"/>
      <c r="C915" s="79"/>
      <c r="D915" s="79"/>
    </row>
    <row r="916" spans="1:7" x14ac:dyDescent="0.2">
      <c r="A916" s="23" t="s">
        <v>16</v>
      </c>
      <c r="B916" s="103">
        <v>0</v>
      </c>
      <c r="C916" s="103">
        <v>0</v>
      </c>
      <c r="D916" s="103">
        <v>0</v>
      </c>
      <c r="F916" s="123" t="s">
        <v>594</v>
      </c>
      <c r="G916" s="124" t="s">
        <v>595</v>
      </c>
    </row>
    <row r="917" spans="1:7" x14ac:dyDescent="0.2">
      <c r="A917" s="23" t="s">
        <v>17</v>
      </c>
      <c r="B917" s="13">
        <v>0</v>
      </c>
      <c r="C917" s="13">
        <v>0</v>
      </c>
      <c r="D917" s="13">
        <v>0</v>
      </c>
      <c r="F917" s="125" t="s">
        <v>596</v>
      </c>
      <c r="G917" s="126" t="s">
        <v>597</v>
      </c>
    </row>
    <row r="918" spans="1:7" ht="13.5" thickBot="1" x14ac:dyDescent="0.25">
      <c r="A918" s="23" t="s">
        <v>18</v>
      </c>
      <c r="B918" s="13">
        <v>0</v>
      </c>
      <c r="C918" s="13">
        <v>0</v>
      </c>
      <c r="D918" s="13">
        <v>0</v>
      </c>
      <c r="F918" s="127" t="s">
        <v>598</v>
      </c>
      <c r="G918" s="128" t="s">
        <v>599</v>
      </c>
    </row>
    <row r="919" spans="1:7" x14ac:dyDescent="0.2">
      <c r="A919" s="106" t="s">
        <v>204</v>
      </c>
      <c r="B919" s="13">
        <v>0</v>
      </c>
      <c r="C919" s="13">
        <v>0</v>
      </c>
      <c r="D919" s="13">
        <v>0</v>
      </c>
      <c r="F919" s="152"/>
      <c r="G919" s="17"/>
    </row>
    <row r="920" spans="1:7" x14ac:dyDescent="0.2">
      <c r="A920" s="106" t="s">
        <v>204</v>
      </c>
      <c r="B920" s="13">
        <v>0</v>
      </c>
      <c r="C920" s="13">
        <v>0</v>
      </c>
      <c r="D920" s="13">
        <v>0</v>
      </c>
      <c r="F920" s="17"/>
      <c r="G920" s="17"/>
    </row>
    <row r="921" spans="1:7" x14ac:dyDescent="0.2">
      <c r="A921" s="106" t="s">
        <v>204</v>
      </c>
      <c r="B921" s="13">
        <v>0</v>
      </c>
      <c r="C921" s="13">
        <v>0</v>
      </c>
      <c r="D921" s="13">
        <v>0</v>
      </c>
      <c r="F921" s="17"/>
      <c r="G921" s="17"/>
    </row>
    <row r="922" spans="1:7" x14ac:dyDescent="0.2">
      <c r="A922" s="23" t="s">
        <v>250</v>
      </c>
      <c r="B922" s="13">
        <v>0</v>
      </c>
      <c r="C922" s="13">
        <v>0</v>
      </c>
      <c r="D922" s="13">
        <v>0</v>
      </c>
      <c r="F922" s="17"/>
      <c r="G922" s="17"/>
    </row>
    <row r="923" spans="1:7" x14ac:dyDescent="0.2">
      <c r="A923" s="23"/>
      <c r="B923" s="65"/>
      <c r="C923" s="65"/>
      <c r="D923" s="65"/>
      <c r="F923" s="17"/>
      <c r="G923" s="17"/>
    </row>
    <row r="924" spans="1:7" x14ac:dyDescent="0.2">
      <c r="A924" s="51" t="s">
        <v>213</v>
      </c>
      <c r="B924" s="74">
        <f>SUM(B914:B922)</f>
        <v>0</v>
      </c>
      <c r="C924" s="74">
        <f>SUM(C914:C922)</f>
        <v>0</v>
      </c>
      <c r="D924" s="74">
        <f>SUM(D914:D922)</f>
        <v>0</v>
      </c>
      <c r="F924" s="17"/>
      <c r="G924" s="17"/>
    </row>
    <row r="925" spans="1:7" x14ac:dyDescent="0.2">
      <c r="A925" s="23"/>
      <c r="B925" s="25"/>
      <c r="C925" s="25"/>
      <c r="D925" s="25"/>
      <c r="F925" s="17"/>
      <c r="G925" s="17"/>
    </row>
    <row r="926" spans="1:7" x14ac:dyDescent="0.2">
      <c r="A926" s="23"/>
      <c r="B926" s="25"/>
      <c r="C926" s="25"/>
      <c r="D926" s="25"/>
      <c r="F926" s="17"/>
      <c r="G926" s="17"/>
    </row>
    <row r="927" spans="1:7" x14ac:dyDescent="0.2">
      <c r="A927" s="23"/>
      <c r="B927" s="25"/>
      <c r="C927" s="25"/>
      <c r="D927" s="25"/>
    </row>
    <row r="928" spans="1:7" x14ac:dyDescent="0.2">
      <c r="A928" s="23"/>
      <c r="B928" s="25"/>
      <c r="C928" s="25"/>
      <c r="D928" s="25"/>
    </row>
    <row r="929" spans="1:8" x14ac:dyDescent="0.2">
      <c r="A929" s="23"/>
      <c r="B929" s="25"/>
      <c r="C929" s="25"/>
      <c r="D929" s="25"/>
    </row>
    <row r="930" spans="1:8" x14ac:dyDescent="0.2">
      <c r="A930" s="23"/>
      <c r="B930" s="25"/>
      <c r="C930" s="25"/>
      <c r="D930" s="25"/>
    </row>
    <row r="931" spans="1:8" x14ac:dyDescent="0.2">
      <c r="A931" s="23"/>
      <c r="B931" s="25"/>
      <c r="C931" s="25"/>
      <c r="D931" s="25"/>
    </row>
    <row r="932" spans="1:8" x14ac:dyDescent="0.2">
      <c r="A932" s="87"/>
      <c r="B932" s="25"/>
      <c r="C932" s="25"/>
      <c r="D932" s="96"/>
    </row>
    <row r="933" spans="1:8" x14ac:dyDescent="0.2">
      <c r="A933" s="87"/>
      <c r="B933" s="25"/>
      <c r="C933" s="25"/>
      <c r="D933" s="96"/>
    </row>
    <row r="935" spans="1:8" ht="25.5" x14ac:dyDescent="0.2">
      <c r="A935" s="97" t="s">
        <v>173</v>
      </c>
      <c r="B935" s="42" t="s">
        <v>175</v>
      </c>
      <c r="C935" s="42" t="s">
        <v>174</v>
      </c>
      <c r="D935" s="42" t="s">
        <v>176</v>
      </c>
    </row>
    <row r="936" spans="1:8" x14ac:dyDescent="0.2">
      <c r="A936" s="17" t="s">
        <v>177</v>
      </c>
    </row>
    <row r="938" spans="1:8" x14ac:dyDescent="0.2">
      <c r="A938" s="98" t="s">
        <v>178</v>
      </c>
      <c r="B938" s="154" t="str">
        <f>IF(C270-B954=0,"",C270-B954)</f>
        <v/>
      </c>
      <c r="C938" s="99" t="str">
        <f>IF(D270-C954=0,"",D270-C954)</f>
        <v/>
      </c>
      <c r="D938" s="159"/>
      <c r="H938" s="158"/>
    </row>
    <row r="939" spans="1:8" x14ac:dyDescent="0.2">
      <c r="A939" s="143"/>
      <c r="B939" s="153"/>
      <c r="C939" s="153"/>
      <c r="D939" s="153"/>
    </row>
    <row r="940" spans="1:8" x14ac:dyDescent="0.2">
      <c r="A940" s="143"/>
      <c r="B940" s="153"/>
      <c r="C940" s="153"/>
      <c r="D940" s="153"/>
    </row>
    <row r="941" spans="1:8" x14ac:dyDescent="0.2">
      <c r="A941" s="143"/>
      <c r="B941" s="153"/>
      <c r="C941" s="153"/>
      <c r="D941" s="153"/>
    </row>
    <row r="942" spans="1:8" x14ac:dyDescent="0.2">
      <c r="A942" s="143"/>
      <c r="B942" s="153"/>
      <c r="C942" s="153"/>
      <c r="D942" s="153"/>
    </row>
    <row r="943" spans="1:8" x14ac:dyDescent="0.2">
      <c r="A943" s="143"/>
      <c r="B943" s="153"/>
      <c r="C943" s="153"/>
      <c r="D943" s="153"/>
    </row>
    <row r="944" spans="1:8" x14ac:dyDescent="0.2">
      <c r="A944" s="143"/>
      <c r="B944" s="153"/>
      <c r="C944" s="153"/>
      <c r="D944" s="153"/>
    </row>
    <row r="945" spans="1:4" x14ac:dyDescent="0.2">
      <c r="A945" s="143"/>
      <c r="B945" s="153"/>
      <c r="C945" s="153"/>
      <c r="D945" s="153"/>
    </row>
    <row r="946" spans="1:4" x14ac:dyDescent="0.2">
      <c r="A946" s="143"/>
      <c r="B946" s="153"/>
      <c r="C946" s="153"/>
      <c r="D946" s="153"/>
    </row>
    <row r="947" spans="1:4" x14ac:dyDescent="0.2">
      <c r="A947" s="143"/>
      <c r="B947" s="153"/>
      <c r="C947" s="153"/>
      <c r="D947" s="153"/>
    </row>
    <row r="948" spans="1:4" x14ac:dyDescent="0.2">
      <c r="A948" s="143"/>
      <c r="B948" s="153"/>
      <c r="C948" s="153"/>
      <c r="D948" s="153"/>
    </row>
    <row r="949" spans="1:4" x14ac:dyDescent="0.2">
      <c r="A949" s="143"/>
      <c r="B949" s="153"/>
      <c r="C949" s="153"/>
      <c r="D949" s="153"/>
    </row>
    <row r="950" spans="1:4" x14ac:dyDescent="0.2">
      <c r="A950" s="143"/>
      <c r="B950" s="153"/>
      <c r="C950" s="153"/>
      <c r="D950" s="153"/>
    </row>
    <row r="951" spans="1:4" x14ac:dyDescent="0.2">
      <c r="A951" s="143"/>
      <c r="B951" s="153"/>
      <c r="C951" s="153"/>
      <c r="D951" s="153"/>
    </row>
    <row r="952" spans="1:4" x14ac:dyDescent="0.2">
      <c r="A952" s="143"/>
      <c r="B952" s="153"/>
      <c r="C952" s="153"/>
      <c r="D952" s="153"/>
    </row>
    <row r="953" spans="1:4" x14ac:dyDescent="0.2">
      <c r="A953" s="143"/>
      <c r="B953" s="153"/>
      <c r="C953" s="153"/>
      <c r="D953" s="153"/>
    </row>
    <row r="954" spans="1:4" ht="13.5" thickBot="1" x14ac:dyDescent="0.25">
      <c r="B954" s="101">
        <f>SUM(B939:B953)</f>
        <v>0</v>
      </c>
      <c r="C954" s="101">
        <f>SUM(C939:C953)</f>
        <v>0</v>
      </c>
      <c r="D954" s="101">
        <f>SUM(D939:D953)</f>
        <v>0</v>
      </c>
    </row>
    <row r="956" spans="1:4" x14ac:dyDescent="0.2">
      <c r="A956" s="98" t="s">
        <v>162</v>
      </c>
      <c r="B956" s="154" t="str">
        <f>IF(C271-B972=0,"",C271-B972)</f>
        <v/>
      </c>
      <c r="C956" s="99" t="str">
        <f>IF(D289-C972=0,"",D289-C972)</f>
        <v/>
      </c>
      <c r="D956" s="100"/>
    </row>
    <row r="957" spans="1:4" x14ac:dyDescent="0.2">
      <c r="A957" s="143"/>
      <c r="B957" s="153"/>
      <c r="C957" s="153"/>
      <c r="D957" s="153"/>
    </row>
    <row r="958" spans="1:4" x14ac:dyDescent="0.2">
      <c r="A958" s="143"/>
      <c r="B958" s="153"/>
      <c r="C958" s="153"/>
      <c r="D958" s="153"/>
    </row>
    <row r="959" spans="1:4" x14ac:dyDescent="0.2">
      <c r="A959" s="143"/>
      <c r="B959" s="153"/>
      <c r="C959" s="153"/>
      <c r="D959" s="153"/>
    </row>
    <row r="960" spans="1:4" x14ac:dyDescent="0.2">
      <c r="A960" s="143"/>
      <c r="B960" s="153"/>
      <c r="C960" s="153"/>
      <c r="D960" s="153"/>
    </row>
    <row r="961" spans="1:4" x14ac:dyDescent="0.2">
      <c r="A961" s="143"/>
      <c r="B961" s="153"/>
      <c r="C961" s="153"/>
      <c r="D961" s="153"/>
    </row>
    <row r="962" spans="1:4" x14ac:dyDescent="0.2">
      <c r="A962" s="143"/>
      <c r="B962" s="153"/>
      <c r="C962" s="153"/>
      <c r="D962" s="153"/>
    </row>
    <row r="963" spans="1:4" x14ac:dyDescent="0.2">
      <c r="A963" s="143"/>
      <c r="B963" s="153"/>
      <c r="C963" s="153"/>
      <c r="D963" s="153"/>
    </row>
    <row r="964" spans="1:4" x14ac:dyDescent="0.2">
      <c r="A964" s="143"/>
      <c r="B964" s="153"/>
      <c r="C964" s="153"/>
      <c r="D964" s="153"/>
    </row>
    <row r="965" spans="1:4" x14ac:dyDescent="0.2">
      <c r="A965" s="143"/>
      <c r="B965" s="153"/>
      <c r="C965" s="153"/>
      <c r="D965" s="153"/>
    </row>
    <row r="966" spans="1:4" x14ac:dyDescent="0.2">
      <c r="A966" s="143"/>
      <c r="B966" s="153"/>
      <c r="C966" s="153"/>
      <c r="D966" s="153"/>
    </row>
    <row r="967" spans="1:4" x14ac:dyDescent="0.2">
      <c r="A967" s="143"/>
      <c r="B967" s="153"/>
      <c r="C967" s="153"/>
      <c r="D967" s="153"/>
    </row>
    <row r="968" spans="1:4" x14ac:dyDescent="0.2">
      <c r="A968" s="143"/>
      <c r="B968" s="153"/>
      <c r="C968" s="153"/>
      <c r="D968" s="153"/>
    </row>
    <row r="969" spans="1:4" x14ac:dyDescent="0.2">
      <c r="A969" s="143"/>
      <c r="B969" s="153"/>
      <c r="C969" s="153"/>
      <c r="D969" s="153"/>
    </row>
    <row r="970" spans="1:4" x14ac:dyDescent="0.2">
      <c r="A970" s="143"/>
      <c r="B970" s="153"/>
      <c r="C970" s="153"/>
      <c r="D970" s="153"/>
    </row>
    <row r="971" spans="1:4" x14ac:dyDescent="0.2">
      <c r="A971" s="143"/>
      <c r="B971" s="153"/>
      <c r="C971" s="153"/>
      <c r="D971" s="153"/>
    </row>
    <row r="972" spans="1:4" ht="13.5" thickBot="1" x14ac:dyDescent="0.25">
      <c r="B972" s="101">
        <f>SUM(B957:B971)</f>
        <v>0</v>
      </c>
      <c r="C972" s="101">
        <f>SUM(C957:C971)</f>
        <v>0</v>
      </c>
      <c r="D972" s="101">
        <f>SUM(D957:D971)</f>
        <v>0</v>
      </c>
    </row>
    <row r="974" spans="1:4" x14ac:dyDescent="0.2">
      <c r="A974" s="98" t="s">
        <v>163</v>
      </c>
      <c r="B974" s="154" t="str">
        <f>IF(C272-B980=0,"",C272-B980)</f>
        <v/>
      </c>
      <c r="C974" s="99" t="str">
        <f>IF(D308-C980=0,"",D308-C980)</f>
        <v/>
      </c>
      <c r="D974" s="100"/>
    </row>
    <row r="975" spans="1:4" x14ac:dyDescent="0.2">
      <c r="A975" s="143"/>
      <c r="B975" s="153"/>
      <c r="C975" s="153"/>
      <c r="D975" s="153"/>
    </row>
    <row r="976" spans="1:4" x14ac:dyDescent="0.2">
      <c r="A976" s="143"/>
      <c r="B976" s="153"/>
      <c r="C976" s="153"/>
      <c r="D976" s="153"/>
    </row>
    <row r="977" spans="1:4" x14ac:dyDescent="0.2">
      <c r="A977" s="143"/>
      <c r="B977" s="153"/>
      <c r="C977" s="153"/>
      <c r="D977" s="153"/>
    </row>
    <row r="978" spans="1:4" x14ac:dyDescent="0.2">
      <c r="A978" s="143"/>
      <c r="B978" s="153"/>
      <c r="C978" s="153"/>
      <c r="D978" s="153"/>
    </row>
    <row r="979" spans="1:4" x14ac:dyDescent="0.2">
      <c r="A979" s="143"/>
      <c r="B979" s="153"/>
      <c r="C979" s="153"/>
      <c r="D979" s="153"/>
    </row>
    <row r="980" spans="1:4" ht="13.5" thickBot="1" x14ac:dyDescent="0.25">
      <c r="B980" s="101">
        <f>SUM(B975:B979)</f>
        <v>0</v>
      </c>
      <c r="C980" s="101">
        <f>SUM(C975:C979)</f>
        <v>0</v>
      </c>
      <c r="D980" s="101">
        <f>SUM(D975:D979)</f>
        <v>0</v>
      </c>
    </row>
    <row r="982" spans="1:4" x14ac:dyDescent="0.2">
      <c r="A982" s="98" t="s">
        <v>167</v>
      </c>
      <c r="B982" s="154" t="str">
        <f>IF(C273-B988=0,"",C273-B988)</f>
        <v/>
      </c>
      <c r="C982" s="99" t="str">
        <f>IF(D793-C988=0,"",D793-C988)</f>
        <v/>
      </c>
      <c r="D982" s="100"/>
    </row>
    <row r="983" spans="1:4" x14ac:dyDescent="0.2">
      <c r="A983" s="143"/>
      <c r="B983" s="153"/>
      <c r="C983" s="153"/>
      <c r="D983" s="153"/>
    </row>
    <row r="984" spans="1:4" x14ac:dyDescent="0.2">
      <c r="A984" s="143"/>
      <c r="B984" s="153"/>
      <c r="C984" s="153"/>
      <c r="D984" s="153"/>
    </row>
    <row r="985" spans="1:4" x14ac:dyDescent="0.2">
      <c r="A985" s="143"/>
      <c r="B985" s="153"/>
      <c r="C985" s="153"/>
      <c r="D985" s="153"/>
    </row>
    <row r="986" spans="1:4" x14ac:dyDescent="0.2">
      <c r="A986" s="143"/>
      <c r="B986" s="153"/>
      <c r="C986" s="153"/>
      <c r="D986" s="153"/>
    </row>
    <row r="987" spans="1:4" x14ac:dyDescent="0.2">
      <c r="A987" s="143"/>
      <c r="B987" s="153"/>
      <c r="C987" s="153"/>
      <c r="D987" s="153"/>
    </row>
    <row r="988" spans="1:4" ht="13.5" thickBot="1" x14ac:dyDescent="0.25">
      <c r="B988" s="101">
        <f>SUM(B983:B987)</f>
        <v>0</v>
      </c>
      <c r="C988" s="101">
        <f>SUM(C983:C987)</f>
        <v>0</v>
      </c>
      <c r="D988" s="101">
        <f>SUM(D983:D987)</f>
        <v>0</v>
      </c>
    </row>
    <row r="991" spans="1:4" ht="25.5" x14ac:dyDescent="0.2">
      <c r="A991" s="102" t="s">
        <v>184</v>
      </c>
      <c r="B991" s="42" t="s">
        <v>175</v>
      </c>
      <c r="C991" s="42" t="s">
        <v>174</v>
      </c>
      <c r="D991" s="42" t="s">
        <v>176</v>
      </c>
    </row>
    <row r="992" spans="1:4" x14ac:dyDescent="0.2">
      <c r="A992" s="17" t="s">
        <v>177</v>
      </c>
    </row>
    <row r="994" spans="1:4" x14ac:dyDescent="0.2">
      <c r="A994" s="98" t="s">
        <v>169</v>
      </c>
      <c r="B994" s="144" t="str">
        <f>IF(C274-B1000=0,"",C274-B1000)</f>
        <v/>
      </c>
      <c r="C994" s="99" t="str">
        <f>IF(D895-C1000=0,"",D895-C1000)</f>
        <v/>
      </c>
      <c r="D994" s="100"/>
    </row>
    <row r="995" spans="1:4" x14ac:dyDescent="0.2">
      <c r="A995" s="143"/>
      <c r="B995" s="153"/>
      <c r="C995" s="153"/>
      <c r="D995" s="153"/>
    </row>
    <row r="996" spans="1:4" x14ac:dyDescent="0.2">
      <c r="A996" s="143"/>
      <c r="B996" s="153"/>
      <c r="C996" s="153"/>
      <c r="D996" s="153"/>
    </row>
    <row r="997" spans="1:4" x14ac:dyDescent="0.2">
      <c r="A997" s="143"/>
      <c r="B997" s="153"/>
      <c r="C997" s="153"/>
      <c r="D997" s="153"/>
    </row>
    <row r="998" spans="1:4" x14ac:dyDescent="0.2">
      <c r="A998" s="143"/>
      <c r="B998" s="153"/>
      <c r="C998" s="153"/>
      <c r="D998" s="153"/>
    </row>
    <row r="999" spans="1:4" x14ac:dyDescent="0.2">
      <c r="A999" s="143"/>
      <c r="B999" s="153"/>
      <c r="C999" s="153"/>
      <c r="D999" s="153"/>
    </row>
    <row r="1000" spans="1:4" ht="13.5" thickBot="1" x14ac:dyDescent="0.25">
      <c r="B1000" s="101">
        <f>SUM(B995:B999)</f>
        <v>0</v>
      </c>
      <c r="C1000" s="101">
        <f>SUM(C995:C999)</f>
        <v>0</v>
      </c>
      <c r="D1000" s="101">
        <f>SUM(D995:D999)</f>
        <v>0</v>
      </c>
    </row>
    <row r="1002" spans="1:4" x14ac:dyDescent="0.2">
      <c r="A1002" s="98" t="s">
        <v>170</v>
      </c>
      <c r="B1002" s="154" t="str">
        <f>IF(C275-B1013=0,"",C275-B1013)</f>
        <v/>
      </c>
      <c r="C1002" s="99"/>
      <c r="D1002" s="100"/>
    </row>
    <row r="1003" spans="1:4" x14ac:dyDescent="0.2">
      <c r="A1003" s="143"/>
      <c r="B1003" s="153"/>
      <c r="C1003" s="153"/>
      <c r="D1003" s="153"/>
    </row>
    <row r="1004" spans="1:4" x14ac:dyDescent="0.2">
      <c r="A1004" s="143"/>
      <c r="B1004" s="153"/>
      <c r="C1004" s="153"/>
      <c r="D1004" s="153"/>
    </row>
    <row r="1005" spans="1:4" x14ac:dyDescent="0.2">
      <c r="A1005" s="143"/>
      <c r="B1005" s="153"/>
      <c r="C1005" s="153"/>
      <c r="D1005" s="153"/>
    </row>
    <row r="1006" spans="1:4" x14ac:dyDescent="0.2">
      <c r="A1006" s="143"/>
      <c r="B1006" s="153"/>
      <c r="C1006" s="153"/>
      <c r="D1006" s="153"/>
    </row>
    <row r="1007" spans="1:4" x14ac:dyDescent="0.2">
      <c r="A1007" s="143"/>
      <c r="B1007" s="153"/>
      <c r="C1007" s="153"/>
      <c r="D1007" s="153"/>
    </row>
    <row r="1008" spans="1:4" x14ac:dyDescent="0.2">
      <c r="A1008" s="143"/>
      <c r="B1008" s="153"/>
      <c r="C1008" s="153"/>
      <c r="D1008" s="153"/>
    </row>
    <row r="1009" spans="1:4" x14ac:dyDescent="0.2">
      <c r="A1009" s="143"/>
      <c r="B1009" s="153"/>
      <c r="C1009" s="153"/>
      <c r="D1009" s="153"/>
    </row>
    <row r="1010" spans="1:4" x14ac:dyDescent="0.2">
      <c r="A1010" s="143"/>
      <c r="B1010" s="153"/>
      <c r="C1010" s="153"/>
      <c r="D1010" s="153"/>
    </row>
    <row r="1011" spans="1:4" x14ac:dyDescent="0.2">
      <c r="A1011" s="143"/>
      <c r="B1011" s="153"/>
      <c r="C1011" s="153"/>
      <c r="D1011" s="153"/>
    </row>
    <row r="1012" spans="1:4" x14ac:dyDescent="0.2">
      <c r="A1012" s="143"/>
      <c r="B1012" s="153"/>
      <c r="C1012" s="153"/>
      <c r="D1012" s="153"/>
    </row>
    <row r="1013" spans="1:4" ht="13.5" thickBot="1" x14ac:dyDescent="0.25">
      <c r="B1013" s="101">
        <f>SUM(B1003:B1012)</f>
        <v>0</v>
      </c>
      <c r="C1013" s="101">
        <f>SUM(C1003:C1012)</f>
        <v>0</v>
      </c>
      <c r="D1013" s="101">
        <f>SUM(D1003:D1012)</f>
        <v>0</v>
      </c>
    </row>
    <row r="1015" spans="1:4" x14ac:dyDescent="0.2">
      <c r="A1015" s="98" t="s">
        <v>171</v>
      </c>
      <c r="B1015" s="154" t="str">
        <f>IF(C276-B1031=0,"",C276-B1031)</f>
        <v/>
      </c>
      <c r="C1015" s="99"/>
      <c r="D1015" s="100"/>
    </row>
    <row r="1016" spans="1:4" x14ac:dyDescent="0.2">
      <c r="A1016" s="143"/>
      <c r="B1016" s="153"/>
      <c r="C1016" s="153"/>
      <c r="D1016" s="153"/>
    </row>
    <row r="1017" spans="1:4" x14ac:dyDescent="0.2">
      <c r="A1017" s="143"/>
      <c r="B1017" s="153"/>
      <c r="C1017" s="153"/>
      <c r="D1017" s="153"/>
    </row>
    <row r="1018" spans="1:4" x14ac:dyDescent="0.2">
      <c r="A1018" s="143"/>
      <c r="B1018" s="153"/>
      <c r="C1018" s="153"/>
      <c r="D1018" s="153"/>
    </row>
    <row r="1019" spans="1:4" x14ac:dyDescent="0.2">
      <c r="A1019" s="143"/>
      <c r="B1019" s="153"/>
      <c r="C1019" s="153"/>
      <c r="D1019" s="153"/>
    </row>
    <row r="1020" spans="1:4" x14ac:dyDescent="0.2">
      <c r="A1020" s="143"/>
      <c r="B1020" s="153"/>
      <c r="C1020" s="153"/>
      <c r="D1020" s="153"/>
    </row>
    <row r="1021" spans="1:4" x14ac:dyDescent="0.2">
      <c r="A1021" s="143"/>
      <c r="B1021" s="153"/>
      <c r="C1021" s="153"/>
      <c r="D1021" s="153"/>
    </row>
    <row r="1022" spans="1:4" x14ac:dyDescent="0.2">
      <c r="A1022" s="143"/>
      <c r="B1022" s="153"/>
      <c r="C1022" s="153"/>
      <c r="D1022" s="153"/>
    </row>
    <row r="1023" spans="1:4" x14ac:dyDescent="0.2">
      <c r="A1023" s="143"/>
      <c r="B1023" s="153"/>
      <c r="C1023" s="153"/>
      <c r="D1023" s="153"/>
    </row>
    <row r="1024" spans="1:4" x14ac:dyDescent="0.2">
      <c r="A1024" s="143"/>
      <c r="B1024" s="153"/>
      <c r="C1024" s="153"/>
      <c r="D1024" s="153"/>
    </row>
    <row r="1025" spans="1:4" x14ac:dyDescent="0.2">
      <c r="A1025" s="143"/>
      <c r="B1025" s="153"/>
      <c r="C1025" s="153"/>
      <c r="D1025" s="153"/>
    </row>
    <row r="1026" spans="1:4" x14ac:dyDescent="0.2">
      <c r="A1026" s="143"/>
      <c r="B1026" s="153"/>
      <c r="C1026" s="153"/>
      <c r="D1026" s="153"/>
    </row>
    <row r="1027" spans="1:4" x14ac:dyDescent="0.2">
      <c r="A1027" s="143"/>
      <c r="B1027" s="153"/>
      <c r="C1027" s="153"/>
      <c r="D1027" s="153"/>
    </row>
    <row r="1028" spans="1:4" x14ac:dyDescent="0.2">
      <c r="A1028" s="143"/>
      <c r="B1028" s="153"/>
      <c r="C1028" s="153"/>
      <c r="D1028" s="153"/>
    </row>
    <row r="1029" spans="1:4" x14ac:dyDescent="0.2">
      <c r="A1029" s="143"/>
      <c r="B1029" s="153"/>
      <c r="C1029" s="153"/>
      <c r="D1029" s="153"/>
    </row>
    <row r="1030" spans="1:4" x14ac:dyDescent="0.2">
      <c r="A1030" s="143"/>
      <c r="B1030" s="153"/>
      <c r="C1030" s="153"/>
      <c r="D1030" s="153"/>
    </row>
    <row r="1031" spans="1:4" ht="13.5" thickBot="1" x14ac:dyDescent="0.25">
      <c r="B1031" s="101">
        <f>SUM(B1016:B1030)</f>
        <v>0</v>
      </c>
      <c r="C1031" s="101">
        <f>SUM(C1016:C1030)</f>
        <v>0</v>
      </c>
      <c r="D1031" s="101">
        <f>SUM(D1016:D1030)</f>
        <v>0</v>
      </c>
    </row>
  </sheetData>
  <sheetProtection algorithmName="SHA-512" hashValue="dXVLXQlfizK7FTsmdkBhBLgbjugDDPEydJO6q5KnhB9qvJKRfTHmWYFs/erfspmR8l4209YYrMYJwccCpG+HRw==" saltValue="e460AnMyi1l+8SUCK6NxTQ==" spinCount="100000" sheet="1" objects="1" scenarios="1" selectLockedCells="1"/>
  <mergeCells count="85">
    <mergeCell ref="B909:D909"/>
    <mergeCell ref="B502:D502"/>
    <mergeCell ref="B503:D503"/>
    <mergeCell ref="B504:D504"/>
    <mergeCell ref="B547:D547"/>
    <mergeCell ref="B548:D548"/>
    <mergeCell ref="B549:D549"/>
    <mergeCell ref="B796:D796"/>
    <mergeCell ref="B797:D797"/>
    <mergeCell ref="B798:D798"/>
    <mergeCell ref="B850:D850"/>
    <mergeCell ref="B851:D851"/>
    <mergeCell ref="B598:D598"/>
    <mergeCell ref="B753:D753"/>
    <mergeCell ref="B706:D706"/>
    <mergeCell ref="B852:D852"/>
    <mergeCell ref="B907:D907"/>
    <mergeCell ref="B908:D908"/>
    <mergeCell ref="B353:D353"/>
    <mergeCell ref="B354:D354"/>
    <mergeCell ref="B355:D355"/>
    <mergeCell ref="B405:D405"/>
    <mergeCell ref="B406:D406"/>
    <mergeCell ref="B407:D407"/>
    <mergeCell ref="B437:D437"/>
    <mergeCell ref="B438:D438"/>
    <mergeCell ref="B439:D439"/>
    <mergeCell ref="B485:D485"/>
    <mergeCell ref="B486:D486"/>
    <mergeCell ref="B487:D487"/>
    <mergeCell ref="B704:D704"/>
    <mergeCell ref="B705:D705"/>
    <mergeCell ref="B301:D301"/>
    <mergeCell ref="B302:D302"/>
    <mergeCell ref="A233:D233"/>
    <mergeCell ref="A234:D234"/>
    <mergeCell ref="A237:D237"/>
    <mergeCell ref="A240:D240"/>
    <mergeCell ref="A241:D241"/>
    <mergeCell ref="A242:D242"/>
    <mergeCell ref="A243:D243"/>
    <mergeCell ref="A285:B285"/>
    <mergeCell ref="A286:B286"/>
    <mergeCell ref="A287:B287"/>
    <mergeCell ref="B245:D245"/>
    <mergeCell ref="B246:D246"/>
    <mergeCell ref="B247:D247"/>
    <mergeCell ref="A227:D227"/>
    <mergeCell ref="A228:D228"/>
    <mergeCell ref="A229:D229"/>
    <mergeCell ref="A232:D232"/>
    <mergeCell ref="B300:D300"/>
    <mergeCell ref="B259:D259"/>
    <mergeCell ref="A253:D253"/>
    <mergeCell ref="A254:D254"/>
    <mergeCell ref="A255:D255"/>
    <mergeCell ref="B257:D257"/>
    <mergeCell ref="B258:D258"/>
    <mergeCell ref="B1:D1"/>
    <mergeCell ref="B2:D2"/>
    <mergeCell ref="B3:D3"/>
    <mergeCell ref="B44:D44"/>
    <mergeCell ref="B45:D45"/>
    <mergeCell ref="B140:D140"/>
    <mergeCell ref="B141:D141"/>
    <mergeCell ref="B163:D163"/>
    <mergeCell ref="B164:D164"/>
    <mergeCell ref="B165:D165"/>
    <mergeCell ref="B46:D46"/>
    <mergeCell ref="B86:D86"/>
    <mergeCell ref="B87:D87"/>
    <mergeCell ref="B88:D88"/>
    <mergeCell ref="B139:D139"/>
    <mergeCell ref="A224:D224"/>
    <mergeCell ref="B217:D217"/>
    <mergeCell ref="B218:D218"/>
    <mergeCell ref="B219:D219"/>
    <mergeCell ref="A225:D225"/>
    <mergeCell ref="B751:D751"/>
    <mergeCell ref="B752:D752"/>
    <mergeCell ref="B599:D599"/>
    <mergeCell ref="B600:D600"/>
    <mergeCell ref="B655:D655"/>
    <mergeCell ref="B656:D656"/>
    <mergeCell ref="B657:D657"/>
  </mergeCells>
  <phoneticPr fontId="19" type="noConversion"/>
  <conditionalFormatting sqref="C83">
    <cfRule type="cellIs" dxfId="0" priority="1" operator="notEqual">
      <formula>0</formula>
    </cfRule>
  </conditionalFormatting>
  <pageMargins left="0.7" right="0.7" top="0.75" bottom="0.75" header="0.3" footer="0.3"/>
  <pageSetup paperSize="9" scale="63" fitToHeight="0" orientation="portrait" r:id="rId1"/>
  <rowBreaks count="25" manualBreakCount="25">
    <brk id="42" max="16383" man="1"/>
    <brk id="84" max="16383" man="1"/>
    <brk id="137" max="16383" man="1"/>
    <brk id="162" max="16383" man="1"/>
    <brk id="216" max="16383" man="1"/>
    <brk id="244" max="16383" man="1"/>
    <brk id="256" max="16383" man="1"/>
    <brk id="299" max="16383" man="1"/>
    <brk id="352" max="16383" man="1"/>
    <brk id="404" max="16383" man="1"/>
    <brk id="436" max="16383" man="1"/>
    <brk id="484" max="16383" man="1"/>
    <brk id="501" max="16383" man="1"/>
    <brk id="546" max="16383" man="1"/>
    <brk id="597" max="16383" man="1"/>
    <brk id="654" max="16383" man="1"/>
    <brk id="703" max="16383" man="1"/>
    <brk id="750" max="16383" man="1"/>
    <brk id="795" max="16383" man="1"/>
    <brk id="849" max="16383" man="1"/>
    <brk id="906" max="16383" man="1"/>
    <brk id="934" max="16383" man="1"/>
    <brk id="990" max="16383" man="1"/>
    <brk id="1051" max="16383" man="1"/>
    <brk id="1094" max="16383" man="1"/>
  </rowBreaks>
  <ignoredErrors>
    <ignoredError sqref="D76 C310:D310 C315:D315 D71" unlockedFormula="1"/>
    <ignoredError sqref="F270:G276 F295:G295 F312:G314 F329:G329 F340:G340 F351:G351 F369:G369 G384:G385 F422:G422 G392:G399 F434:G434 F420 F447:G454 F33:G37 F495:G497 F66:G70 G74:G75 G513 G518 G522 F564:G564 F536:F538 G532:G535 G568:G570 G576:G577 G583:G590 F590 F612 G607:G612 G619:G623 F624 G634:G638 G668:G671 G679:G681 F693 F691 G687:G693 G715:G720 F767:G767 G773:G776 F782:G782 F810:F814 F821:G829 F836:G845 F867 G859:G867 F882:G882 F916:G918 F887:G888 F893:F903 G891:G903 F739 G762:G763 G529:G530 G536:G537 G38 G77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C3A199A3011A41A8B079FF2619F020" ma:contentTypeVersion="10" ma:contentTypeDescription="Een nieuw document maken." ma:contentTypeScope="" ma:versionID="a60e527f9d2b84b5aae7730d0a7f8a50">
  <xsd:schema xmlns:xsd="http://www.w3.org/2001/XMLSchema" xmlns:xs="http://www.w3.org/2001/XMLSchema" xmlns:p="http://schemas.microsoft.com/office/2006/metadata/properties" xmlns:ns3="27dc9512-421f-421f-a719-77b4ff55fb52" targetNamespace="http://schemas.microsoft.com/office/2006/metadata/properties" ma:root="true" ma:fieldsID="f8615233454ebba9bf4b6ef494fe37ee" ns3:_="">
    <xsd:import namespace="27dc9512-421f-421f-a719-77b4ff55fb5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dc9512-421f-421f-a719-77b4ff55fb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6B2A06-B255-49C3-A375-358F722BFB0A}">
  <ds:schemaRefs>
    <ds:schemaRef ds:uri="27dc9512-421f-421f-a719-77b4ff55fb52"/>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dcmitype/"/>
    <ds:schemaRef ds:uri="http://www.w3.org/XML/1998/namespace"/>
  </ds:schemaRefs>
</ds:datastoreItem>
</file>

<file path=customXml/itemProps2.xml><?xml version="1.0" encoding="utf-8"?>
<ds:datastoreItem xmlns:ds="http://schemas.openxmlformats.org/officeDocument/2006/customXml" ds:itemID="{70781DEF-DF82-466E-984C-58117C98E3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dc9512-421f-421f-a719-77b4ff55fb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EB3669-891D-4C7D-9818-9A279BFAD4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Jaarrekening parochie</vt:lpstr>
      <vt:lpstr>'Jaarrekening parochie'!Afdrukbereik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Administratie: 64905 - RK Par. Maria ten Hemelopn., Millingen a/d Rijn</dc:title>
  <dc:subject/>
  <dc:creator>Wil van de Molengraft</dc:creator>
  <cp:keywords/>
  <dc:description/>
  <cp:lastModifiedBy>Marisca Lulofs - van Rijnberk</cp:lastModifiedBy>
  <cp:lastPrinted>2020-03-04T14:30:35Z</cp:lastPrinted>
  <dcterms:created xsi:type="dcterms:W3CDTF">2018-10-21T16:01:31Z</dcterms:created>
  <dcterms:modified xsi:type="dcterms:W3CDTF">2020-03-05T17:01:25Z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0x010100DFC3A199A3011A41A8B079FF2619F020</vt:lpwstr>
  </property>
</Properties>
</file>